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8_{433B0913-04E5-465A-9E5A-90953CEC6E31}" xr6:coauthVersionLast="36" xr6:coauthVersionMax="36" xr10:uidLastSave="{00000000-0000-0000-0000-000000000000}"/>
  <bookViews>
    <workbookView xWindow="0" yWindow="0" windowWidth="28800" windowHeight="12795" tabRatio="431" xr2:uid="{00000000-000D-0000-FFFF-FFFF00000000}"/>
  </bookViews>
  <sheets>
    <sheet name="PONUDA ZA ŠKOLE" sheetId="1" r:id="rId1"/>
  </sheets>
  <externalReferences>
    <externalReference r:id="rId2"/>
  </externalReferences>
  <definedNames>
    <definedName name="_FiltarBaze" localSheetId="0" hidden="1">'PONUDA ZA ŠKOLE'!#REF!</definedName>
    <definedName name="_xlnm._FilterDatabase" localSheetId="0" hidden="1">'PONUDA ZA ŠKOLE'!$D$1:$D$172</definedName>
    <definedName name="_xlnm.Print_Titles" localSheetId="0">'PONUDA ZA ŠKOLE'!$12:$12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4" i="1" l="1"/>
  <c r="M114" i="1" s="1"/>
  <c r="K116" i="1"/>
  <c r="M116" i="1"/>
  <c r="K161" i="1" l="1"/>
  <c r="K162" i="1"/>
  <c r="K163" i="1"/>
  <c r="K164" i="1"/>
  <c r="K165" i="1"/>
  <c r="K166" i="1"/>
  <c r="K167" i="1"/>
  <c r="K168" i="1"/>
  <c r="K169" i="1"/>
  <c r="K170" i="1"/>
  <c r="K160" i="1"/>
  <c r="M160" i="1" s="1"/>
  <c r="M132" i="1"/>
  <c r="M136" i="1"/>
  <c r="M140" i="1"/>
  <c r="M144" i="1"/>
  <c r="M148" i="1"/>
  <c r="M152" i="1"/>
  <c r="M156" i="1"/>
  <c r="K130" i="1"/>
  <c r="M130" i="1" s="1"/>
  <c r="K131" i="1"/>
  <c r="M131" i="1" s="1"/>
  <c r="K132" i="1"/>
  <c r="K133" i="1"/>
  <c r="M133" i="1" s="1"/>
  <c r="K134" i="1"/>
  <c r="M134" i="1" s="1"/>
  <c r="K135" i="1"/>
  <c r="M135" i="1" s="1"/>
  <c r="K136" i="1"/>
  <c r="K137" i="1"/>
  <c r="M137" i="1" s="1"/>
  <c r="K138" i="1"/>
  <c r="M138" i="1" s="1"/>
  <c r="K139" i="1"/>
  <c r="M139" i="1" s="1"/>
  <c r="K140" i="1"/>
  <c r="K141" i="1"/>
  <c r="M141" i="1" s="1"/>
  <c r="K142" i="1"/>
  <c r="M142" i="1" s="1"/>
  <c r="K143" i="1"/>
  <c r="M143" i="1" s="1"/>
  <c r="K144" i="1"/>
  <c r="K145" i="1"/>
  <c r="M145" i="1" s="1"/>
  <c r="K146" i="1"/>
  <c r="M146" i="1" s="1"/>
  <c r="K147" i="1"/>
  <c r="M147" i="1" s="1"/>
  <c r="K148" i="1"/>
  <c r="K149" i="1"/>
  <c r="M149" i="1" s="1"/>
  <c r="K150" i="1"/>
  <c r="M150" i="1" s="1"/>
  <c r="K151" i="1"/>
  <c r="M151" i="1" s="1"/>
  <c r="K152" i="1"/>
  <c r="K153" i="1"/>
  <c r="M153" i="1" s="1"/>
  <c r="K154" i="1"/>
  <c r="M154" i="1" s="1"/>
  <c r="K155" i="1"/>
  <c r="M155" i="1" s="1"/>
  <c r="K156" i="1"/>
  <c r="K124" i="1"/>
  <c r="M124" i="1" s="1"/>
  <c r="K125" i="1"/>
  <c r="M125" i="1" s="1"/>
  <c r="K123" i="1"/>
  <c r="M123" i="1" s="1"/>
  <c r="K122" i="1"/>
  <c r="M122" i="1" s="1"/>
  <c r="M126" i="1" s="1"/>
  <c r="K15" i="1"/>
  <c r="M15" i="1" s="1"/>
  <c r="K16" i="1"/>
  <c r="K17" i="1"/>
  <c r="K18" i="1"/>
  <c r="K19" i="1"/>
  <c r="M19" i="1" s="1"/>
  <c r="K20" i="1"/>
  <c r="K21" i="1"/>
  <c r="K22" i="1"/>
  <c r="K23" i="1"/>
  <c r="M23" i="1" s="1"/>
  <c r="K24" i="1"/>
  <c r="K25" i="1"/>
  <c r="K26" i="1"/>
  <c r="K27" i="1"/>
  <c r="M27" i="1" s="1"/>
  <c r="K28" i="1"/>
  <c r="K29" i="1"/>
  <c r="K30" i="1"/>
  <c r="K31" i="1"/>
  <c r="M31" i="1" s="1"/>
  <c r="K32" i="1"/>
  <c r="K33" i="1"/>
  <c r="K34" i="1"/>
  <c r="K35" i="1"/>
  <c r="M35" i="1" s="1"/>
  <c r="K36" i="1"/>
  <c r="K37" i="1"/>
  <c r="K38" i="1"/>
  <c r="K39" i="1"/>
  <c r="M39" i="1" s="1"/>
  <c r="K40" i="1"/>
  <c r="K41" i="1"/>
  <c r="K42" i="1"/>
  <c r="K43" i="1"/>
  <c r="M43" i="1" s="1"/>
  <c r="K44" i="1"/>
  <c r="K45" i="1"/>
  <c r="K46" i="1"/>
  <c r="K47" i="1"/>
  <c r="M47" i="1" s="1"/>
  <c r="K48" i="1"/>
  <c r="K49" i="1"/>
  <c r="K50" i="1"/>
  <c r="K51" i="1"/>
  <c r="M51" i="1" s="1"/>
  <c r="K52" i="1"/>
  <c r="K53" i="1"/>
  <c r="K54" i="1"/>
  <c r="K55" i="1"/>
  <c r="M55" i="1" s="1"/>
  <c r="K56" i="1"/>
  <c r="K57" i="1"/>
  <c r="K58" i="1"/>
  <c r="K59" i="1"/>
  <c r="M59" i="1" s="1"/>
  <c r="K60" i="1"/>
  <c r="K61" i="1"/>
  <c r="K62" i="1"/>
  <c r="K63" i="1"/>
  <c r="M63" i="1" s="1"/>
  <c r="K64" i="1"/>
  <c r="K65" i="1"/>
  <c r="K66" i="1"/>
  <c r="K67" i="1"/>
  <c r="M67" i="1" s="1"/>
  <c r="K68" i="1"/>
  <c r="K69" i="1"/>
  <c r="K70" i="1"/>
  <c r="K71" i="1"/>
  <c r="M71" i="1" s="1"/>
  <c r="K72" i="1"/>
  <c r="K73" i="1"/>
  <c r="K74" i="1"/>
  <c r="K75" i="1"/>
  <c r="M75" i="1" s="1"/>
  <c r="K76" i="1"/>
  <c r="K77" i="1"/>
  <c r="K78" i="1"/>
  <c r="K79" i="1"/>
  <c r="M79" i="1" s="1"/>
  <c r="K80" i="1"/>
  <c r="K81" i="1"/>
  <c r="K82" i="1"/>
  <c r="K83" i="1"/>
  <c r="M83" i="1" s="1"/>
  <c r="K84" i="1"/>
  <c r="K85" i="1"/>
  <c r="K86" i="1"/>
  <c r="K87" i="1"/>
  <c r="M87" i="1" s="1"/>
  <c r="K88" i="1"/>
  <c r="M88" i="1" s="1"/>
  <c r="K89" i="1"/>
  <c r="K90" i="1"/>
  <c r="K91" i="1"/>
  <c r="M91" i="1" s="1"/>
  <c r="K92" i="1"/>
  <c r="M92" i="1" s="1"/>
  <c r="K93" i="1"/>
  <c r="K94" i="1"/>
  <c r="K95" i="1"/>
  <c r="M95" i="1" s="1"/>
  <c r="K96" i="1"/>
  <c r="M96" i="1" s="1"/>
  <c r="K97" i="1"/>
  <c r="K98" i="1"/>
  <c r="K99" i="1"/>
  <c r="M99" i="1" s="1"/>
  <c r="K100" i="1"/>
  <c r="M100" i="1" s="1"/>
  <c r="K101" i="1"/>
  <c r="K102" i="1"/>
  <c r="K103" i="1"/>
  <c r="M103" i="1" s="1"/>
  <c r="K104" i="1"/>
  <c r="M104" i="1" s="1"/>
  <c r="K105" i="1"/>
  <c r="K106" i="1"/>
  <c r="K107" i="1"/>
  <c r="M107" i="1" s="1"/>
  <c r="K108" i="1"/>
  <c r="M108" i="1" s="1"/>
  <c r="K109" i="1"/>
  <c r="K110" i="1"/>
  <c r="K111" i="1"/>
  <c r="M111" i="1" s="1"/>
  <c r="K112" i="1"/>
  <c r="M112" i="1" s="1"/>
  <c r="K113" i="1"/>
  <c r="K115" i="1"/>
  <c r="K117" i="1"/>
  <c r="M117" i="1" s="1"/>
  <c r="K118" i="1"/>
  <c r="M118" i="1" s="1"/>
  <c r="K119" i="1"/>
  <c r="M16" i="1"/>
  <c r="M17" i="1"/>
  <c r="M18" i="1"/>
  <c r="M20" i="1"/>
  <c r="M21" i="1"/>
  <c r="M22" i="1"/>
  <c r="M24" i="1"/>
  <c r="M25" i="1"/>
  <c r="M26" i="1"/>
  <c r="M28" i="1"/>
  <c r="M29" i="1"/>
  <c r="M30" i="1"/>
  <c r="M32" i="1"/>
  <c r="M33" i="1"/>
  <c r="M34" i="1"/>
  <c r="M36" i="1"/>
  <c r="M37" i="1"/>
  <c r="M38" i="1"/>
  <c r="M40" i="1"/>
  <c r="M41" i="1"/>
  <c r="M42" i="1"/>
  <c r="M44" i="1"/>
  <c r="M45" i="1"/>
  <c r="M46" i="1"/>
  <c r="M48" i="1"/>
  <c r="M49" i="1"/>
  <c r="M50" i="1"/>
  <c r="M52" i="1"/>
  <c r="M53" i="1"/>
  <c r="M54" i="1"/>
  <c r="M56" i="1"/>
  <c r="M57" i="1"/>
  <c r="M58" i="1"/>
  <c r="M60" i="1"/>
  <c r="M61" i="1"/>
  <c r="M62" i="1"/>
  <c r="M64" i="1"/>
  <c r="M65" i="1"/>
  <c r="M66" i="1"/>
  <c r="M68" i="1"/>
  <c r="M69" i="1"/>
  <c r="M70" i="1"/>
  <c r="M72" i="1"/>
  <c r="M73" i="1"/>
  <c r="M74" i="1"/>
  <c r="M76" i="1"/>
  <c r="M77" i="1"/>
  <c r="M78" i="1"/>
  <c r="M80" i="1"/>
  <c r="M81" i="1"/>
  <c r="M82" i="1"/>
  <c r="M84" i="1"/>
  <c r="M85" i="1"/>
  <c r="M86" i="1"/>
  <c r="M89" i="1"/>
  <c r="M90" i="1"/>
  <c r="M93" i="1"/>
  <c r="M94" i="1"/>
  <c r="M97" i="1"/>
  <c r="M98" i="1"/>
  <c r="M101" i="1"/>
  <c r="M102" i="1"/>
  <c r="M105" i="1"/>
  <c r="M106" i="1"/>
  <c r="M109" i="1"/>
  <c r="M110" i="1"/>
  <c r="M113" i="1"/>
  <c r="M115" i="1"/>
  <c r="M119" i="1"/>
  <c r="M167" i="1"/>
  <c r="M170" i="1" l="1"/>
  <c r="M162" i="1" l="1"/>
  <c r="M163" i="1"/>
  <c r="M164" i="1"/>
  <c r="M165" i="1"/>
  <c r="M166" i="1"/>
  <c r="M168" i="1"/>
  <c r="M169" i="1"/>
  <c r="K128" i="1"/>
  <c r="K129" i="1"/>
  <c r="K14" i="1"/>
  <c r="M14" i="1" s="1"/>
  <c r="M120" i="1" s="1"/>
  <c r="M161" i="1"/>
  <c r="A169" i="1"/>
  <c r="K159" i="1"/>
  <c r="M159" i="1" s="1"/>
  <c r="M171" i="1" s="1"/>
  <c r="C159" i="1"/>
  <c r="A159" i="1"/>
  <c r="A145" i="1" l="1"/>
  <c r="M129" i="1"/>
  <c r="M128" i="1"/>
  <c r="M157" i="1" s="1"/>
  <c r="M172" i="1" s="1"/>
</calcChain>
</file>

<file path=xl/sharedStrings.xml><?xml version="1.0" encoding="utf-8"?>
<sst xmlns="http://schemas.openxmlformats.org/spreadsheetml/2006/main" count="1086" uniqueCount="432">
  <si>
    <t>Naklada LJEVAK d.o.o.</t>
  </si>
  <si>
    <t>Školski odjel, Ul. Grada Vukovara 271/XI</t>
  </si>
  <si>
    <t>Kopačevski put 1 c, 10000 Zagreb</t>
  </si>
  <si>
    <t>Tel: 091 4920 008</t>
  </si>
  <si>
    <t>IBAN: HR2360 0001 1031 7872 8; OIB: 80364394364</t>
  </si>
  <si>
    <t>e-mail: skole@naklada-ljevak.hr</t>
  </si>
  <si>
    <t>Kupac:</t>
  </si>
  <si>
    <t>Adresa:</t>
  </si>
  <si>
    <t xml:space="preserve">OIB: </t>
  </si>
  <si>
    <t>Mjesto:</t>
  </si>
  <si>
    <t>Tel. / fax.:</t>
  </si>
  <si>
    <t>Kontakt osoba:</t>
  </si>
  <si>
    <t>E-mail:</t>
  </si>
  <si>
    <t>CJENIK - NARUDŽBENICA ZA ŠKOLE</t>
  </si>
  <si>
    <t>BAR KOD</t>
  </si>
  <si>
    <t>AUTOR</t>
  </si>
  <si>
    <t>NASLOV</t>
  </si>
  <si>
    <t>N</t>
  </si>
  <si>
    <t>RAZR.</t>
  </si>
  <si>
    <t>UVEZ</t>
  </si>
  <si>
    <t>PODR.</t>
  </si>
  <si>
    <t>MPC</t>
  </si>
  <si>
    <t>POPUST</t>
  </si>
  <si>
    <t>CIJENA S POPUSTOM</t>
  </si>
  <si>
    <t>KOL</t>
  </si>
  <si>
    <t>VRIJ.</t>
  </si>
  <si>
    <t>9789533551814</t>
  </si>
  <si>
    <t>Balenović, Biserka</t>
  </si>
  <si>
    <t>TORTA OD PRIČA</t>
  </si>
  <si>
    <t>NLJ</t>
  </si>
  <si>
    <t>Tvrdi</t>
  </si>
  <si>
    <t>Dj. knj.</t>
  </si>
  <si>
    <t>9789533557502</t>
  </si>
  <si>
    <t>Baničević, Morea</t>
  </si>
  <si>
    <t>Izgubljeni Gospodin Kovač</t>
  </si>
  <si>
    <t>TVRDI</t>
  </si>
  <si>
    <t>KNJIGA ZA DJECU I MLADE</t>
  </si>
  <si>
    <t>9789533555850</t>
  </si>
  <si>
    <t>MJESEČARI MONTERIERA</t>
  </si>
  <si>
    <t>Roman</t>
  </si>
  <si>
    <t>Batiste ,Crowley , Duriez</t>
  </si>
  <si>
    <t>Knjiga zaboravljenih vještina</t>
  </si>
  <si>
    <t>50 APSTRAKTNIH IZUMA</t>
  </si>
  <si>
    <t>OŠ/SŠ</t>
  </si>
  <si>
    <t>Neobična večer uz klasiku i jazz</t>
  </si>
  <si>
    <t>SLIKOVNICA</t>
  </si>
  <si>
    <t xml:space="preserve">Bregman, Rutger  </t>
  </si>
  <si>
    <t>LJUDSKI ROD: Povijest čovječnosti</t>
  </si>
  <si>
    <t>Publ.</t>
  </si>
  <si>
    <t>9789533555836</t>
  </si>
  <si>
    <t>Brođanac, Mirna</t>
  </si>
  <si>
    <t>LANINA ŠKOLA</t>
  </si>
  <si>
    <t>Slikov.</t>
  </si>
  <si>
    <t>VELIKA VAŽNOST MALIH PRIČA</t>
  </si>
  <si>
    <t>SŠ</t>
  </si>
  <si>
    <t>MEKI</t>
  </si>
  <si>
    <t>9789533551869</t>
  </si>
  <si>
    <t>Buljan, Mirjana</t>
  </si>
  <si>
    <t>DRUGA OBALA</t>
  </si>
  <si>
    <t>Češi, Marijana</t>
  </si>
  <si>
    <t>STVARANJE PISANJEM</t>
  </si>
  <si>
    <t>Struč.</t>
  </si>
  <si>
    <t>9789533557632</t>
  </si>
  <si>
    <t>Chris Smith, Elīna Brasliņa</t>
  </si>
  <si>
    <t>To je matematika</t>
  </si>
  <si>
    <t>9789533555744</t>
  </si>
  <si>
    <t>Dodik, Z.- Tafra, A.</t>
  </si>
  <si>
    <t>JUDITA</t>
  </si>
  <si>
    <t>Strip</t>
  </si>
  <si>
    <t>9789533555669</t>
  </si>
  <si>
    <t>Dundara Pajić, A. - Brajdić, K. - Milevoj Klapčić, M.</t>
  </si>
  <si>
    <t>KAPELIN</t>
  </si>
  <si>
    <t>Farmer, N.</t>
  </si>
  <si>
    <t>MORE TROLOVA</t>
  </si>
  <si>
    <t>9789533558981</t>
  </si>
  <si>
    <t>Gaarder J.</t>
  </si>
  <si>
    <t>SOFIJIN SVIJET I.dio</t>
  </si>
  <si>
    <t>9789533554785</t>
  </si>
  <si>
    <t xml:space="preserve">Germadnik, Saša </t>
  </si>
  <si>
    <t>ČITAČI ZNAKOVA</t>
  </si>
  <si>
    <t>9789533551739</t>
  </si>
  <si>
    <t>Hercigonja, Želimir</t>
  </si>
  <si>
    <t>KJEL, CRNA LABUD- PTICA (NLJ)</t>
  </si>
  <si>
    <t>9789533551487</t>
  </si>
  <si>
    <t>PRAŠNJAVKO- SLIKOVNICA</t>
  </si>
  <si>
    <t>9789533039657</t>
  </si>
  <si>
    <t>TAJNI LEKSIKON 2</t>
  </si>
  <si>
    <t>9789533550572</t>
  </si>
  <si>
    <t>TAJNI LEKSIKON 3</t>
  </si>
  <si>
    <t>9789533553375</t>
  </si>
  <si>
    <t>Horvat-Vukelja, Ž., - Lulić, Borna</t>
  </si>
  <si>
    <t>TAJNA NESTALIH IGRAČAKA</t>
  </si>
  <si>
    <t>9789533552835</t>
  </si>
  <si>
    <t>Horvat-Vukelja, Željka</t>
  </si>
  <si>
    <t>PANIKA U KUĆI POD MOREM</t>
  </si>
  <si>
    <t>9789533556871</t>
  </si>
  <si>
    <t>Hrnjak-Barčok-Milković</t>
  </si>
  <si>
    <t>ARIJADNINA NIT</t>
  </si>
  <si>
    <t>Ilustracije: Konupčikova T.</t>
  </si>
  <si>
    <t>Bajkoviti adventski kalendar</t>
  </si>
  <si>
    <t>Tvrddi</t>
  </si>
  <si>
    <t>Bajke</t>
  </si>
  <si>
    <t>Priče</t>
  </si>
  <si>
    <t>9789533554198</t>
  </si>
  <si>
    <t>Jagić, Dorta</t>
  </si>
  <si>
    <t>INŽENJER LETA NA KRAJU SVIJETA</t>
  </si>
  <si>
    <t>9789533555874</t>
  </si>
  <si>
    <t>Juraga-Kovačev, N.</t>
  </si>
  <si>
    <t>PEGULA</t>
  </si>
  <si>
    <t>9789531789240</t>
  </si>
  <si>
    <t>Klepac, Jadranka</t>
  </si>
  <si>
    <t>9789533038094</t>
  </si>
  <si>
    <t>KORA OD JABUKE M.U.</t>
  </si>
  <si>
    <t>Meki</t>
  </si>
  <si>
    <t>9789533552446</t>
  </si>
  <si>
    <t>MIRIS KNJIGE, 4. IZDANJE</t>
  </si>
  <si>
    <t>9789533038308</t>
  </si>
  <si>
    <t>PATULJCI ŽIVE U KUGLAMA-NOVO M.U.</t>
  </si>
  <si>
    <t>9789533039503</t>
  </si>
  <si>
    <t>SPOMENAR M.U.</t>
  </si>
  <si>
    <t>9789533556703</t>
  </si>
  <si>
    <t>Kopjar, Mladen</t>
  </si>
  <si>
    <t>ČOKOLADNE GODINE - 2. IZDANJE</t>
  </si>
  <si>
    <t>9789533554839</t>
  </si>
  <si>
    <t>DJED MLAZ</t>
  </si>
  <si>
    <t>9789533556352</t>
  </si>
  <si>
    <t>PETRIN PIN</t>
  </si>
  <si>
    <t>9789533553894</t>
  </si>
  <si>
    <t>POŠTANSKI MARKO</t>
  </si>
  <si>
    <t>9789533551999</t>
  </si>
  <si>
    <t>SJENA BRONČANOG ŠTAKORA</t>
  </si>
  <si>
    <t>9789533554891</t>
  </si>
  <si>
    <t xml:space="preserve">Kovač, Miha </t>
  </si>
  <si>
    <t>ČITAM, DA SE PROČITAM</t>
  </si>
  <si>
    <t>9789533556765</t>
  </si>
  <si>
    <t>Kovač, Nika</t>
  </si>
  <si>
    <t>PISMA TEBI</t>
  </si>
  <si>
    <t>Kovač,S., Valec Rebić, M.</t>
  </si>
  <si>
    <t>KRIJESNICA SVEZNALICA</t>
  </si>
  <si>
    <t>OŠ</t>
  </si>
  <si>
    <t>Priruč.</t>
  </si>
  <si>
    <t>9789533557557</t>
  </si>
  <si>
    <t>Lujanović, Nebojša</t>
  </si>
  <si>
    <t>Kad odrasli zabrljaju -2. izdanje</t>
  </si>
  <si>
    <t>9789533552194</t>
  </si>
  <si>
    <t>Lunde, Maja i Aisato, Lisa</t>
  </si>
  <si>
    <t>SNJEŽNA SESTRA</t>
  </si>
  <si>
    <t>9789533553863</t>
  </si>
  <si>
    <t>Martinac Kralj, Lada</t>
  </si>
  <si>
    <t>E, BAŠ MI SE PJEVA</t>
  </si>
  <si>
    <t>9789533556093</t>
  </si>
  <si>
    <t>LAJANJE NA SVEMIR</t>
  </si>
  <si>
    <t>Mažuranić, I.B. -  V. Vernić</t>
  </si>
  <si>
    <t>Menažerija</t>
  </si>
  <si>
    <t>Mehnert Volker</t>
  </si>
  <si>
    <t>VELIKE SVJETSKE RIJEKE</t>
  </si>
  <si>
    <t>Ilustr.enc.</t>
  </si>
  <si>
    <t>9789533554624</t>
  </si>
  <si>
    <t>Meštrović, Sretna</t>
  </si>
  <si>
    <t>MUR BUR</t>
  </si>
  <si>
    <t>9789533554815</t>
  </si>
  <si>
    <t xml:space="preserve">Metselaar, Menno  - van Ledden, Plet </t>
  </si>
  <si>
    <t>SVE O ANNE FRANK</t>
  </si>
  <si>
    <t>Public.</t>
  </si>
  <si>
    <t>9789533558585</t>
  </si>
  <si>
    <t>Mihaljević, Nada</t>
  </si>
  <si>
    <t>ANĐEO PLIŠANIH IGRAČAKA, 2.izmijenjeno izd.</t>
  </si>
  <si>
    <t>9789533556710</t>
  </si>
  <si>
    <t>MONDRIAN IZ LEPE VESI - 2. IZDANJE</t>
  </si>
  <si>
    <t>9789533552613</t>
  </si>
  <si>
    <t>PUTOVANJE U MJESTU</t>
  </si>
  <si>
    <t>9789533556505</t>
  </si>
  <si>
    <t>Mihelčić, Nada</t>
  </si>
  <si>
    <t xml:space="preserve">BILJEŠKE JEDNE GIMNAZIJALKE 5. IZDANJE </t>
  </si>
  <si>
    <t>9789533038650</t>
  </si>
  <si>
    <t>DRAGA MAMA</t>
  </si>
  <si>
    <t>9789533556833</t>
  </si>
  <si>
    <t>Mikulan, Krunoslav</t>
  </si>
  <si>
    <t>NOĆ CRNOG SUNCA</t>
  </si>
  <si>
    <t>9789533557717</t>
  </si>
  <si>
    <t>Pekinezer Princ – tajni agent AA7</t>
  </si>
  <si>
    <t>9789533557601</t>
  </si>
  <si>
    <t>Pekinezer Princ u službi Njezina Veličanstva - 2. izdanje</t>
  </si>
  <si>
    <t>9789533556734</t>
  </si>
  <si>
    <t>ŠKOLA U OPASNOSTI - 2. IZDANJE</t>
  </si>
  <si>
    <t>9789533555799</t>
  </si>
  <si>
    <t>ZMAJ ISPOD STAROG GRADA - 2. IZDANJE</t>
  </si>
  <si>
    <t>9789533039183</t>
  </si>
  <si>
    <t>Peers, Bobby</t>
  </si>
  <si>
    <t>KRADLJIVAC LURIDIJA M.U.</t>
  </si>
  <si>
    <t>9789533039190</t>
  </si>
  <si>
    <t>KRADLJIVAC LURIDIJA T.U.</t>
  </si>
  <si>
    <t>9789533551548</t>
  </si>
  <si>
    <t>TAJNI PORTAL M.U.</t>
  </si>
  <si>
    <t>9789533551906</t>
  </si>
  <si>
    <t>U SLUŽBI ORBULATORA, M.U.</t>
  </si>
  <si>
    <t>9789533554884</t>
  </si>
  <si>
    <t>Peti Stantić, Anita- Stantić, Vedrana</t>
  </si>
  <si>
    <t>PUTOVANJE U NEPOZNATO: ZASTO SE BAVIM ZN</t>
  </si>
  <si>
    <t>Peti-Stantić, Anita</t>
  </si>
  <si>
    <t>ČITANJEM DO SPORAZUM IJEVANJA - 2. IZDANJ</t>
  </si>
  <si>
    <t>9789533552705</t>
  </si>
  <si>
    <t>Plejić Premec, Irena</t>
  </si>
  <si>
    <t>NEZABORAVNO LJETO DOBRE CURICE JAKICE</t>
  </si>
  <si>
    <t>9789533558523</t>
  </si>
  <si>
    <t>Prtajin Petra</t>
  </si>
  <si>
    <t>SAMO JEDNA OD</t>
  </si>
  <si>
    <t>9789533558615</t>
  </si>
  <si>
    <t>Puchner, Martin</t>
  </si>
  <si>
    <t>KULTURA-PRIČA O NAMA: Od špiljske umjetnosti do</t>
  </si>
  <si>
    <t>PISANI SVIJET</t>
  </si>
  <si>
    <t>Richards, M., B.Muller C.</t>
  </si>
  <si>
    <t>SLUŠAJ GLAZBU</t>
  </si>
  <si>
    <t xml:space="preserve">Slikov. </t>
  </si>
  <si>
    <t>9789533553221</t>
  </si>
  <si>
    <t>Rundek, Melita</t>
  </si>
  <si>
    <t>MIRKO I GLAVODER</t>
  </si>
  <si>
    <t>9789533554723</t>
  </si>
  <si>
    <t>SLUČAJ MIRKOVOG BRATA</t>
  </si>
  <si>
    <t>9789533558608</t>
  </si>
  <si>
    <t>Said, S. F.</t>
  </si>
  <si>
    <t>TIGUAR</t>
  </si>
  <si>
    <t>9789533557670</t>
  </si>
  <si>
    <t>Sekaninová, Š. - V. Zacharová</t>
  </si>
  <si>
    <t xml:space="preserve">Kako biti zdrav kao zmaj </t>
  </si>
  <si>
    <t>Simon de Beuuvoir</t>
  </si>
  <si>
    <t>Znans.</t>
  </si>
  <si>
    <t>9789533556901</t>
  </si>
  <si>
    <t>Sirdeshpande, Rashmi</t>
  </si>
  <si>
    <t>EMPATIJA SLUŠANJE SRCEM</t>
  </si>
  <si>
    <t>Skoko, Božo- Frka Petešić, Zvonimir</t>
  </si>
  <si>
    <t>priče</t>
  </si>
  <si>
    <t>9789533557595</t>
  </si>
  <si>
    <t>Šojat, Ivana</t>
  </si>
  <si>
    <t>OBLAK ČVORAKA - 2. izdanje</t>
  </si>
  <si>
    <t>ONAJ SVIJET VANI</t>
  </si>
  <si>
    <t>9789533557328</t>
  </si>
  <si>
    <t>PO ZIDOVIMA CRTAM DRVEĆE</t>
  </si>
  <si>
    <t>Spitzer, Manfred</t>
  </si>
  <si>
    <t>9789533558516</t>
  </si>
  <si>
    <t>Stanković, Davor</t>
  </si>
  <si>
    <t>RETORIKA ZA DJECU</t>
  </si>
  <si>
    <t>9789533550411</t>
  </si>
  <si>
    <t>Stark, Ul - Bondestam, Linda</t>
  </si>
  <si>
    <t>DIKTATOR - SLIKOVNICA</t>
  </si>
  <si>
    <t>9789533038384</t>
  </si>
  <si>
    <t>Stark, Ulf</t>
  </si>
  <si>
    <t>LUĐACI I BEZVEZNJACI M.U.</t>
  </si>
  <si>
    <t>9789533555867</t>
  </si>
  <si>
    <t>Stuhlreiter, Đurđica</t>
  </si>
  <si>
    <t>DRVEĆE NE GOVORI,  ZAR NE?</t>
  </si>
  <si>
    <t>9789533555706</t>
  </si>
  <si>
    <t>Tihi Stepanić, Jasminka</t>
  </si>
  <si>
    <t>IMAŠ FEJS?</t>
  </si>
  <si>
    <t>9789533557656</t>
  </si>
  <si>
    <t>LJETO NA JEZERU ČIĆU  - 4. IZDANJE</t>
  </si>
  <si>
    <t>9789533554907</t>
  </si>
  <si>
    <t>RUKAVICA ZA MATILDU</t>
  </si>
  <si>
    <t>9789533555270</t>
  </si>
  <si>
    <t>Tihi Stepanić, Jasminka.-Čelan Mijić, M.-Šabić, I.</t>
  </si>
  <si>
    <t>LJETO NA JEZERU ČIĆU - PRILAGOĐENO IZDANJ</t>
  </si>
  <si>
    <t>9789533556727</t>
  </si>
  <si>
    <t>Tihi-Stepanić, Jasminka</t>
  </si>
  <si>
    <t>BACIT ĆU TI KOMPJUTE R KROZ PROZOR - 2. IZDANJE</t>
  </si>
  <si>
    <t>9789533556697</t>
  </si>
  <si>
    <t>BAŠ KAO HARRY POTTER - 2. IZDANJE</t>
  </si>
  <si>
    <t>9789533556383</t>
  </si>
  <si>
    <t>BOŽIĆNE PRIČE</t>
  </si>
  <si>
    <t>9789533556895</t>
  </si>
  <si>
    <t>DAN KADA SAM UBRALA CVIJET</t>
  </si>
  <si>
    <t>9789533550565</t>
  </si>
  <si>
    <t>DOM IZA ŽICE T.U.</t>
  </si>
  <si>
    <t>9789533552866</t>
  </si>
  <si>
    <t>PRIČE S MORSKOGA DNA</t>
  </si>
  <si>
    <t>Turk Sakač, M.-Vuglec, G.-Miota Plešnik, G.</t>
  </si>
  <si>
    <t>KRILA ZNANJA</t>
  </si>
  <si>
    <t>9789533555843</t>
  </si>
  <si>
    <t xml:space="preserve">Turtschaninoff, Maria </t>
  </si>
  <si>
    <t>MARESI</t>
  </si>
  <si>
    <t xml:space="preserve">Veronek Germadnik, Saša </t>
  </si>
  <si>
    <t>NA GRANICI (NE) MOGUĆEG</t>
  </si>
  <si>
    <t>9789533555959</t>
  </si>
  <si>
    <t xml:space="preserve">Zipfel, Dita </t>
  </si>
  <si>
    <t>KAKO MI JE LUDILO OBJASNILO SVIJET</t>
  </si>
  <si>
    <t>9789533554631</t>
  </si>
  <si>
    <t>Zubović, Sonja</t>
  </si>
  <si>
    <t>BELINI BRODOVI</t>
  </si>
  <si>
    <t>9789533556802</t>
  </si>
  <si>
    <t>DA, ALI TO NIJE SVE</t>
  </si>
  <si>
    <t xml:space="preserve">Utopljeni </t>
  </si>
  <si>
    <t>Jordan, Neil</t>
  </si>
  <si>
    <t>Aubert, Marie</t>
  </si>
  <si>
    <t>Odrasli ljudi</t>
  </si>
  <si>
    <t>Palmen, Connie</t>
  </si>
  <si>
    <t>Diop, David</t>
  </si>
  <si>
    <t>Brat po duši</t>
  </si>
  <si>
    <t xml:space="preserve">Lunde, Maja </t>
  </si>
  <si>
    <t>De Boer, Merijn</t>
  </si>
  <si>
    <t>Grupa solidarnost</t>
  </si>
  <si>
    <t>Lykke, Nina</t>
  </si>
  <si>
    <t>Zeniter, Alice</t>
  </si>
  <si>
    <t>Hirvonen, Elina</t>
  </si>
  <si>
    <t>Berest, Anne</t>
  </si>
  <si>
    <t>Razglednica</t>
  </si>
  <si>
    <t>Sinsalo, Johanna</t>
  </si>
  <si>
    <t>Krv anđela</t>
  </si>
  <si>
    <t>Tiller, Carl F.</t>
  </si>
  <si>
    <t>Bijeg</t>
  </si>
  <si>
    <t>Polak, Nina</t>
  </si>
  <si>
    <t>Dom je precijenjena riječ</t>
  </si>
  <si>
    <t>Govedić, Nataša</t>
  </si>
  <si>
    <t>Pohvala odriješenim rukama</t>
  </si>
  <si>
    <t>Ti kažeš, m.u.</t>
  </si>
  <si>
    <t>Povijest pčela, 2.izd.</t>
  </si>
  <si>
    <t>Digitalna demencija, 2.izd.</t>
  </si>
  <si>
    <t>Ne, ne I ne, m.u.</t>
  </si>
  <si>
    <t>SOFIJIN SVIJET II.dio</t>
  </si>
  <si>
    <t>Umijeće gubljenja</t>
  </si>
  <si>
    <t>Kad ponestane vremena</t>
  </si>
  <si>
    <t>POVIJEST RIJEČI ZA DJECU</t>
  </si>
  <si>
    <t>TREBA NAM SAMO ISKRA</t>
  </si>
  <si>
    <t>RUKE</t>
  </si>
  <si>
    <t>DOL, NAPISAO ESTRAGON</t>
  </si>
  <si>
    <t>Braća Grimm</t>
  </si>
  <si>
    <t>Publicistika</t>
  </si>
  <si>
    <t>GROM BOGA PERUNA</t>
  </si>
  <si>
    <t>MAČ SEDAM SVJETOVA</t>
  </si>
  <si>
    <t>ČUVARI ŽALA</t>
  </si>
  <si>
    <t>DJEVOJKA U SJENI TUGE</t>
  </si>
  <si>
    <t xml:space="preserve">KNJIGA ZA DJECU </t>
  </si>
  <si>
    <t>UKUPNO 1</t>
  </si>
  <si>
    <t>UKUPNO 2</t>
  </si>
  <si>
    <t>UKUPNO 3</t>
  </si>
  <si>
    <t>OSNOVNA ŠKOLA  (1)</t>
  </si>
  <si>
    <t>KORA OD JABUKE T.U.</t>
  </si>
  <si>
    <t>HRVATSKA U 30 PRIČA 3. IZDANJE</t>
  </si>
  <si>
    <t>DRUGI SPOL, 2. IZDANJE</t>
  </si>
  <si>
    <t>HRVATSKA U 30 PRIČA, 3. IZDANJE</t>
  </si>
  <si>
    <t>Uvod u neuroznanost svijesti</t>
  </si>
  <si>
    <t>Demon školske knjižnice</t>
  </si>
  <si>
    <t>Slikovnica</t>
  </si>
  <si>
    <t>Publicistika za djecu</t>
  </si>
  <si>
    <t>Richards, Mary</t>
  </si>
  <si>
    <t>Salopek, Ana</t>
  </si>
  <si>
    <t>Kollar, Arpad</t>
  </si>
  <si>
    <t>Andersen, H. Christian</t>
  </si>
  <si>
    <t>Šimić, Goran</t>
  </si>
  <si>
    <t>Bilban, Tina</t>
  </si>
  <si>
    <t>Brandoni, N.</t>
  </si>
  <si>
    <t>ZMAJEVI KOJI NE LETE, 3. IZD.</t>
  </si>
  <si>
    <t>GDJE JE BEATA?, 2. izdanje</t>
  </si>
  <si>
    <t>ODABRANE BAJKE - BRAĆA GRIMM</t>
  </si>
  <si>
    <t>ODABRANE BAJKE - HANS CHRISTIAN ANDERSEN</t>
  </si>
  <si>
    <t>PUNI KRUG: Kako, što i zašto danas čitati</t>
  </si>
  <si>
    <t>Peti-Stantić, Anita, Barbaroša Šikić, Mirela</t>
  </si>
  <si>
    <t>Ghoussoub, Sabyl</t>
  </si>
  <si>
    <t>Bejrut na Seni</t>
  </si>
  <si>
    <t>Dnevnik prakse</t>
  </si>
  <si>
    <t>SUZE ZA PINGVINE</t>
  </si>
  <si>
    <t>DVOJNICI IZ TAME</t>
  </si>
  <si>
    <t>ROMAN</t>
  </si>
  <si>
    <t>Pekinezer princ: Zavjera u tajanstvenoj zemlji Hrvatskoj</t>
  </si>
  <si>
    <t>Bukvić Pažin Anda</t>
  </si>
  <si>
    <t>Polifonija prijevodne kritike</t>
  </si>
  <si>
    <t>IGRE U PROSTORU I VREMENU 1</t>
  </si>
  <si>
    <t>IGRE U PROSTORU I VREMENU 2</t>
  </si>
  <si>
    <t>Lanc Sanja, Vincek Slunjski Maja</t>
  </si>
  <si>
    <t>OSNOVNA ŠKOLA - PRIRUČNICI (2)</t>
  </si>
  <si>
    <t>SREDNJA ŠKOLA  (3)</t>
  </si>
  <si>
    <t>BIBLIOTEKA ZA POTICANJE ČITANJA I STRUČNA LITERATURA  (4)</t>
  </si>
  <si>
    <t>UKUPNO 4</t>
  </si>
  <si>
    <t>SVEUKUPNO 1-4</t>
  </si>
  <si>
    <t>IDENT</t>
  </si>
  <si>
    <t>105331</t>
  </si>
  <si>
    <t>101424</t>
  </si>
  <si>
    <t>101180</t>
  </si>
  <si>
    <t>101430</t>
  </si>
  <si>
    <t>105777</t>
  </si>
  <si>
    <t>101500</t>
  </si>
  <si>
    <t>101466</t>
  </si>
  <si>
    <t>101488</t>
  </si>
  <si>
    <t>101449</t>
  </si>
  <si>
    <t>105630</t>
  </si>
  <si>
    <t>101497</t>
  </si>
  <si>
    <t>101493</t>
  </si>
  <si>
    <t>101502</t>
  </si>
  <si>
    <t>106122</t>
  </si>
  <si>
    <t>101508</t>
  </si>
  <si>
    <t>101505</t>
  </si>
  <si>
    <t>101450</t>
  </si>
  <si>
    <t>101451</t>
  </si>
  <si>
    <t>101458</t>
  </si>
  <si>
    <t>101462</t>
  </si>
  <si>
    <t>101467</t>
  </si>
  <si>
    <t>101533</t>
  </si>
  <si>
    <t>105567</t>
  </si>
  <si>
    <t>101422</t>
  </si>
  <si>
    <t>101425</t>
  </si>
  <si>
    <t>101495</t>
  </si>
  <si>
    <t>105618</t>
  </si>
  <si>
    <t>101531</t>
  </si>
  <si>
    <t>101543</t>
  </si>
  <si>
    <t>101212</t>
  </si>
  <si>
    <t>101523</t>
  </si>
  <si>
    <t>101447</t>
  </si>
  <si>
    <t>101484</t>
  </si>
  <si>
    <t>101501</t>
  </si>
  <si>
    <t>101494</t>
  </si>
  <si>
    <t>101491</t>
  </si>
  <si>
    <t>106380</t>
  </si>
  <si>
    <t>105627</t>
  </si>
  <si>
    <t>101480</t>
  </si>
  <si>
    <t>101509</t>
  </si>
  <si>
    <t>101477</t>
  </si>
  <si>
    <t>101479</t>
  </si>
  <si>
    <t>101504</t>
  </si>
  <si>
    <t>101503</t>
  </si>
  <si>
    <t>106381</t>
  </si>
  <si>
    <t>101428</t>
  </si>
  <si>
    <t>101490</t>
  </si>
  <si>
    <t>101456</t>
  </si>
  <si>
    <t>101421</t>
  </si>
  <si>
    <t>101482</t>
  </si>
  <si>
    <t>101489</t>
  </si>
  <si>
    <t>101485</t>
  </si>
  <si>
    <t>101473</t>
  </si>
  <si>
    <t>101496</t>
  </si>
  <si>
    <t>101218</t>
  </si>
  <si>
    <t>Vincek Slunjski Maja</t>
  </si>
  <si>
    <t>DJEČAK KOJI JE SAČUVAO RIJEČI</t>
  </si>
  <si>
    <t>Ulonati Laura, Novi Nathalie</t>
  </si>
  <si>
    <t>HERBARIJ - LIVADA EMILY DICKINSON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</si>
</sst>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7" x14ac:knownFonts="1">
    <font>
      <sz val="10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</font>
    <font>
      <b/>
      <sz val="10"/>
      <name val="Candara"/>
      <family val="2"/>
      <charset val="238"/>
    </font>
    <font>
      <b/>
      <sz val="8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Calibri"/>
      <family val="2"/>
      <charset val="238"/>
    </font>
    <font>
      <b/>
      <sz val="1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7"/>
      <color rgb="FF00000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</borders>
  <cellStyleXfs count="4">
    <xf numFmtId="0" fontId="0" fillId="0" borderId="0"/>
    <xf numFmtId="164" fontId="1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6" fillId="0" borderId="0">
      <alignment horizontal="left" vertical="top"/>
    </xf>
  </cellStyleXfs>
  <cellXfs count="2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/>
    <xf numFmtId="1" fontId="4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left" vertical="center"/>
    </xf>
    <xf numFmtId="1" fontId="8" fillId="0" borderId="4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 vertical="center"/>
    </xf>
    <xf numFmtId="1" fontId="8" fillId="2" borderId="14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2" fontId="8" fillId="2" borderId="15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" fontId="13" fillId="3" borderId="16" xfId="0" applyNumberFormat="1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left" vertical="center"/>
    </xf>
    <xf numFmtId="2" fontId="14" fillId="3" borderId="17" xfId="0" applyNumberFormat="1" applyFont="1" applyFill="1" applyBorder="1" applyAlignment="1">
      <alignment vertical="center"/>
    </xf>
    <xf numFmtId="0" fontId="13" fillId="3" borderId="17" xfId="0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/>
    </xf>
    <xf numFmtId="2" fontId="13" fillId="3" borderId="17" xfId="0" applyNumberFormat="1" applyFont="1" applyFill="1" applyBorder="1" applyAlignment="1">
      <alignment horizontal="center" vertical="center"/>
    </xf>
    <xf numFmtId="4" fontId="15" fillId="3" borderId="17" xfId="0" applyNumberFormat="1" applyFont="1" applyFill="1" applyBorder="1" applyAlignment="1">
      <alignment horizontal="center" vertical="center"/>
    </xf>
    <xf numFmtId="49" fontId="14" fillId="3" borderId="17" xfId="0" applyNumberFormat="1" applyFont="1" applyFill="1" applyBorder="1" applyAlignment="1">
      <alignment vertical="center"/>
    </xf>
    <xf numFmtId="0" fontId="16" fillId="3" borderId="17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4" fontId="13" fillId="3" borderId="17" xfId="0" applyNumberFormat="1" applyFont="1" applyFill="1" applyBorder="1" applyAlignment="1">
      <alignment horizontal="center" vertical="center"/>
    </xf>
    <xf numFmtId="2" fontId="13" fillId="3" borderId="17" xfId="0" applyNumberFormat="1" applyFont="1" applyFill="1" applyBorder="1" applyAlignment="1">
      <alignment horizontal="left" vertical="center" wrapText="1"/>
    </xf>
    <xf numFmtId="3" fontId="13" fillId="3" borderId="17" xfId="0" applyNumberFormat="1" applyFont="1" applyFill="1" applyBorder="1" applyAlignment="1">
      <alignment horizontal="center" vertical="center"/>
    </xf>
    <xf numFmtId="2" fontId="14" fillId="3" borderId="17" xfId="0" applyNumberFormat="1" applyFont="1" applyFill="1" applyBorder="1" applyAlignment="1">
      <alignment horizontal="left" vertical="center"/>
    </xf>
    <xf numFmtId="0" fontId="14" fillId="3" borderId="17" xfId="0" applyFont="1" applyFill="1" applyBorder="1" applyAlignment="1">
      <alignment vertical="center"/>
    </xf>
    <xf numFmtId="0" fontId="14" fillId="3" borderId="17" xfId="0" applyFont="1" applyFill="1" applyBorder="1"/>
    <xf numFmtId="4" fontId="15" fillId="3" borderId="17" xfId="0" applyNumberFormat="1" applyFont="1" applyFill="1" applyBorder="1" applyAlignment="1">
      <alignment horizontal="center"/>
    </xf>
    <xf numFmtId="49" fontId="14" fillId="3" borderId="17" xfId="0" applyNumberFormat="1" applyFont="1" applyFill="1" applyBorder="1"/>
    <xf numFmtId="1" fontId="13" fillId="3" borderId="16" xfId="1" applyNumberFormat="1" applyFont="1" applyFill="1" applyBorder="1" applyAlignment="1">
      <alignment horizontal="center" vertical="center"/>
    </xf>
    <xf numFmtId="10" fontId="1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4" fontId="2" fillId="0" borderId="18" xfId="0" applyNumberFormat="1" applyFont="1" applyBorder="1"/>
    <xf numFmtId="3" fontId="5" fillId="0" borderId="11" xfId="0" applyNumberFormat="1" applyFont="1" applyBorder="1" applyAlignment="1">
      <alignment vertical="center"/>
    </xf>
    <xf numFmtId="4" fontId="2" fillId="0" borderId="13" xfId="0" applyNumberFormat="1" applyFont="1" applyBorder="1"/>
    <xf numFmtId="4" fontId="2" fillId="0" borderId="11" xfId="0" applyNumberFormat="1" applyFont="1" applyBorder="1"/>
    <xf numFmtId="10" fontId="3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4" fontId="14" fillId="0" borderId="11" xfId="0" applyNumberFormat="1" applyFont="1" applyBorder="1"/>
    <xf numFmtId="10" fontId="8" fillId="2" borderId="15" xfId="0" applyNumberFormat="1" applyFont="1" applyFill="1" applyBorder="1" applyAlignment="1">
      <alignment horizontal="center" vertical="center" wrapText="1"/>
    </xf>
    <xf numFmtId="3" fontId="8" fillId="2" borderId="22" xfId="0" applyNumberFormat="1" applyFont="1" applyFill="1" applyBorder="1" applyAlignment="1">
      <alignment horizontal="center" vertical="center" wrapText="1"/>
    </xf>
    <xf numFmtId="4" fontId="8" fillId="2" borderId="23" xfId="0" applyNumberFormat="1" applyFont="1" applyFill="1" applyBorder="1" applyAlignment="1">
      <alignment horizontal="center" vertical="center" wrapText="1"/>
    </xf>
    <xf numFmtId="10" fontId="13" fillId="3" borderId="17" xfId="0" applyNumberFormat="1" applyFont="1" applyFill="1" applyBorder="1" applyAlignment="1">
      <alignment horizontal="center" vertical="center"/>
    </xf>
    <xf numFmtId="2" fontId="8" fillId="3" borderId="17" xfId="0" applyNumberFormat="1" applyFont="1" applyFill="1" applyBorder="1" applyAlignment="1">
      <alignment horizontal="center" vertical="center"/>
    </xf>
    <xf numFmtId="4" fontId="14" fillId="3" borderId="24" xfId="0" applyNumberFormat="1" applyFont="1" applyFill="1" applyBorder="1" applyAlignment="1">
      <alignment horizontal="right" vertical="center"/>
    </xf>
    <xf numFmtId="4" fontId="8" fillId="3" borderId="17" xfId="0" applyNumberFormat="1" applyFont="1" applyFill="1" applyBorder="1" applyAlignment="1">
      <alignment horizontal="center" vertical="center"/>
    </xf>
    <xf numFmtId="2" fontId="13" fillId="3" borderId="17" xfId="0" applyNumberFormat="1" applyFont="1" applyFill="1" applyBorder="1" applyAlignment="1">
      <alignment horizontal="left" vertical="center"/>
    </xf>
    <xf numFmtId="0" fontId="13" fillId="3" borderId="26" xfId="0" applyFont="1" applyFill="1" applyBorder="1" applyAlignment="1">
      <alignment horizontal="left" vertical="center"/>
    </xf>
    <xf numFmtId="2" fontId="14" fillId="3" borderId="26" xfId="0" applyNumberFormat="1" applyFont="1" applyFill="1" applyBorder="1" applyAlignment="1">
      <alignment vertical="center"/>
    </xf>
    <xf numFmtId="0" fontId="13" fillId="3" borderId="26" xfId="0" applyFont="1" applyFill="1" applyBorder="1" applyAlignment="1">
      <alignment horizontal="center" vertical="center"/>
    </xf>
    <xf numFmtId="49" fontId="13" fillId="3" borderId="26" xfId="0" applyNumberFormat="1" applyFont="1" applyFill="1" applyBorder="1" applyAlignment="1">
      <alignment horizontal="center" vertical="center"/>
    </xf>
    <xf numFmtId="2" fontId="13" fillId="3" borderId="26" xfId="0" applyNumberFormat="1" applyFont="1" applyFill="1" applyBorder="1" applyAlignment="1">
      <alignment horizontal="center" vertical="center"/>
    </xf>
    <xf numFmtId="4" fontId="15" fillId="3" borderId="26" xfId="0" applyNumberFormat="1" applyFont="1" applyFill="1" applyBorder="1" applyAlignment="1">
      <alignment horizontal="center" vertical="center"/>
    </xf>
    <xf numFmtId="10" fontId="13" fillId="3" borderId="26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 wrapText="1"/>
    </xf>
    <xf numFmtId="0" fontId="19" fillId="3" borderId="17" xfId="0" applyFont="1" applyFill="1" applyBorder="1" applyAlignment="1">
      <alignment horizontal="left" vertical="center"/>
    </xf>
    <xf numFmtId="0" fontId="20" fillId="3" borderId="17" xfId="0" applyFont="1" applyFill="1" applyBorder="1" applyAlignment="1">
      <alignment horizontal="left" vertical="center"/>
    </xf>
    <xf numFmtId="0" fontId="19" fillId="3" borderId="17" xfId="0" applyFont="1" applyFill="1" applyBorder="1"/>
    <xf numFmtId="1" fontId="13" fillId="3" borderId="16" xfId="0" quotePrefix="1" applyNumberFormat="1" applyFont="1" applyFill="1" applyBorder="1" applyAlignment="1">
      <alignment horizontal="center" vertical="center"/>
    </xf>
    <xf numFmtId="1" fontId="13" fillId="3" borderId="25" xfId="0" applyNumberFormat="1" applyFont="1" applyFill="1" applyBorder="1" applyAlignment="1">
      <alignment horizontal="center" vertical="center"/>
    </xf>
    <xf numFmtId="2" fontId="14" fillId="5" borderId="17" xfId="0" applyNumberFormat="1" applyFont="1" applyFill="1" applyBorder="1" applyAlignment="1">
      <alignment vertical="center"/>
    </xf>
    <xf numFmtId="3" fontId="13" fillId="3" borderId="26" xfId="0" applyNumberFormat="1" applyFont="1" applyFill="1" applyBorder="1" applyAlignment="1">
      <alignment horizontal="center" vertical="center"/>
    </xf>
    <xf numFmtId="4" fontId="14" fillId="3" borderId="27" xfId="0" applyNumberFormat="1" applyFont="1" applyFill="1" applyBorder="1" applyAlignment="1">
      <alignment horizontal="right" vertical="center"/>
    </xf>
    <xf numFmtId="0" fontId="14" fillId="3" borderId="26" xfId="0" applyFont="1" applyFill="1" applyBorder="1" applyAlignment="1">
      <alignment vertical="center"/>
    </xf>
    <xf numFmtId="1" fontId="13" fillId="3" borderId="28" xfId="0" applyNumberFormat="1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center" vertical="center"/>
    </xf>
    <xf numFmtId="49" fontId="13" fillId="3" borderId="29" xfId="0" applyNumberFormat="1" applyFont="1" applyFill="1" applyBorder="1" applyAlignment="1">
      <alignment horizontal="center" vertical="center"/>
    </xf>
    <xf numFmtId="2" fontId="13" fillId="3" borderId="29" xfId="0" applyNumberFormat="1" applyFont="1" applyFill="1" applyBorder="1" applyAlignment="1">
      <alignment horizontal="center" vertical="center"/>
    </xf>
    <xf numFmtId="4" fontId="15" fillId="3" borderId="29" xfId="0" applyNumberFormat="1" applyFont="1" applyFill="1" applyBorder="1" applyAlignment="1">
      <alignment horizontal="center" vertical="center"/>
    </xf>
    <xf numFmtId="10" fontId="13" fillId="3" borderId="29" xfId="0" applyNumberFormat="1" applyFont="1" applyFill="1" applyBorder="1" applyAlignment="1">
      <alignment horizontal="center" vertical="center"/>
    </xf>
    <xf numFmtId="2" fontId="8" fillId="3" borderId="29" xfId="0" applyNumberFormat="1" applyFont="1" applyFill="1" applyBorder="1" applyAlignment="1">
      <alignment horizontal="center" vertical="center"/>
    </xf>
    <xf numFmtId="3" fontId="13" fillId="3" borderId="29" xfId="0" applyNumberFormat="1" applyFont="1" applyFill="1" applyBorder="1" applyAlignment="1">
      <alignment horizontal="center" vertical="center"/>
    </xf>
    <xf numFmtId="4" fontId="14" fillId="3" borderId="30" xfId="0" applyNumberFormat="1" applyFont="1" applyFill="1" applyBorder="1" applyAlignment="1">
      <alignment horizontal="right" vertical="center"/>
    </xf>
    <xf numFmtId="0" fontId="14" fillId="3" borderId="29" xfId="0" applyFont="1" applyFill="1" applyBorder="1"/>
    <xf numFmtId="4" fontId="15" fillId="3" borderId="29" xfId="0" applyNumberFormat="1" applyFont="1" applyFill="1" applyBorder="1" applyAlignment="1">
      <alignment horizontal="center"/>
    </xf>
    <xf numFmtId="0" fontId="19" fillId="3" borderId="26" xfId="0" applyFont="1" applyFill="1" applyBorder="1" applyAlignment="1">
      <alignment horizontal="left" vertical="center"/>
    </xf>
    <xf numFmtId="0" fontId="20" fillId="3" borderId="17" xfId="0" applyFont="1" applyFill="1" applyBorder="1" applyAlignment="1">
      <alignment horizontal="center" vertical="center"/>
    </xf>
    <xf numFmtId="2" fontId="19" fillId="3" borderId="17" xfId="0" applyNumberFormat="1" applyFont="1" applyFill="1" applyBorder="1" applyAlignment="1">
      <alignment vertical="center"/>
    </xf>
    <xf numFmtId="49" fontId="20" fillId="3" borderId="17" xfId="0" applyNumberFormat="1" applyFont="1" applyFill="1" applyBorder="1" applyAlignment="1">
      <alignment horizontal="center" vertical="center"/>
    </xf>
    <xf numFmtId="2" fontId="20" fillId="3" borderId="17" xfId="0" applyNumberFormat="1" applyFont="1" applyFill="1" applyBorder="1" applyAlignment="1">
      <alignment horizontal="center" vertical="center"/>
    </xf>
    <xf numFmtId="49" fontId="8" fillId="3" borderId="17" xfId="0" applyNumberFormat="1" applyFont="1" applyFill="1" applyBorder="1" applyAlignment="1">
      <alignment vertical="center"/>
    </xf>
    <xf numFmtId="49" fontId="14" fillId="5" borderId="17" xfId="0" applyNumberFormat="1" applyFont="1" applyFill="1" applyBorder="1"/>
    <xf numFmtId="2" fontId="14" fillId="5" borderId="17" xfId="0" applyNumberFormat="1" applyFont="1" applyFill="1" applyBorder="1" applyAlignment="1">
      <alignment horizontal="left" vertical="center"/>
    </xf>
    <xf numFmtId="2" fontId="19" fillId="5" borderId="17" xfId="0" applyNumberFormat="1" applyFont="1" applyFill="1" applyBorder="1" applyAlignment="1">
      <alignment horizontal="left" vertical="center"/>
    </xf>
    <xf numFmtId="4" fontId="23" fillId="3" borderId="17" xfId="0" applyNumberFormat="1" applyFont="1" applyFill="1" applyBorder="1" applyAlignment="1">
      <alignment horizontal="center" vertical="center"/>
    </xf>
    <xf numFmtId="0" fontId="14" fillId="3" borderId="26" xfId="0" applyFont="1" applyFill="1" applyBorder="1"/>
    <xf numFmtId="4" fontId="13" fillId="3" borderId="26" xfId="0" applyNumberFormat="1" applyFont="1" applyFill="1" applyBorder="1" applyAlignment="1">
      <alignment horizontal="center" vertical="center"/>
    </xf>
    <xf numFmtId="4" fontId="15" fillId="3" borderId="26" xfId="0" applyNumberFormat="1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 vertical="center"/>
    </xf>
    <xf numFmtId="2" fontId="6" fillId="6" borderId="15" xfId="0" applyNumberFormat="1" applyFont="1" applyFill="1" applyBorder="1" applyAlignment="1">
      <alignment horizontal="center" vertical="center"/>
    </xf>
    <xf numFmtId="4" fontId="6" fillId="6" borderId="15" xfId="0" applyNumberFormat="1" applyFont="1" applyFill="1" applyBorder="1" applyAlignment="1">
      <alignment horizontal="center" vertical="center"/>
    </xf>
    <xf numFmtId="10" fontId="6" fillId="6" borderId="15" xfId="0" applyNumberFormat="1" applyFont="1" applyFill="1" applyBorder="1" applyAlignment="1">
      <alignment horizontal="center" vertical="center"/>
    </xf>
    <xf numFmtId="3" fontId="9" fillId="6" borderId="15" xfId="0" applyNumberFormat="1" applyFont="1" applyFill="1" applyBorder="1" applyAlignment="1">
      <alignment horizontal="center" vertical="center"/>
    </xf>
    <xf numFmtId="4" fontId="6" fillId="6" borderId="23" xfId="0" applyNumberFormat="1" applyFont="1" applyFill="1" applyBorder="1" applyAlignment="1">
      <alignment horizontal="right" vertical="center"/>
    </xf>
    <xf numFmtId="49" fontId="6" fillId="6" borderId="15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4" fontId="6" fillId="0" borderId="23" xfId="0" applyNumberFormat="1" applyFont="1" applyBorder="1"/>
    <xf numFmtId="3" fontId="9" fillId="4" borderId="15" xfId="0" applyNumberFormat="1" applyFont="1" applyFill="1" applyBorder="1" applyAlignment="1">
      <alignment horizontal="center" vertical="center"/>
    </xf>
    <xf numFmtId="4" fontId="21" fillId="4" borderId="23" xfId="0" applyNumberFormat="1" applyFont="1" applyFill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2" fontId="8" fillId="3" borderId="17" xfId="0" applyNumberFormat="1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2" fontId="8" fillId="3" borderId="17" xfId="0" applyNumberFormat="1" applyFont="1" applyFill="1" applyBorder="1"/>
    <xf numFmtId="0" fontId="8" fillId="3" borderId="17" xfId="0" applyFont="1" applyFill="1" applyBorder="1" applyAlignment="1">
      <alignment vertical="center"/>
    </xf>
    <xf numFmtId="2" fontId="8" fillId="3" borderId="17" xfId="0" applyNumberFormat="1" applyFont="1" applyFill="1" applyBorder="1" applyAlignment="1">
      <alignment vertical="center"/>
    </xf>
    <xf numFmtId="0" fontId="16" fillId="3" borderId="17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left" vertical="center" wrapText="1"/>
    </xf>
    <xf numFmtId="0" fontId="8" fillId="3" borderId="26" xfId="0" applyFont="1" applyFill="1" applyBorder="1" applyAlignment="1">
      <alignment horizontal="left" vertical="center"/>
    </xf>
    <xf numFmtId="49" fontId="14" fillId="3" borderId="26" xfId="0" applyNumberFormat="1" applyFont="1" applyFill="1" applyBorder="1" applyAlignment="1">
      <alignment vertical="center"/>
    </xf>
    <xf numFmtId="0" fontId="25" fillId="3" borderId="29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vertical="center"/>
    </xf>
    <xf numFmtId="0" fontId="13" fillId="3" borderId="17" xfId="0" applyFont="1" applyFill="1" applyBorder="1" applyAlignment="1">
      <alignment horizontal="left" vertical="center" wrapText="1"/>
    </xf>
    <xf numFmtId="0" fontId="8" fillId="3" borderId="17" xfId="0" applyFont="1" applyFill="1" applyBorder="1"/>
    <xf numFmtId="49" fontId="8" fillId="3" borderId="26" xfId="0" applyNumberFormat="1" applyFont="1" applyFill="1" applyBorder="1" applyAlignment="1">
      <alignment vertical="center"/>
    </xf>
    <xf numFmtId="1" fontId="13" fillId="3" borderId="39" xfId="0" applyNumberFormat="1" applyFont="1" applyFill="1" applyBorder="1" applyAlignment="1">
      <alignment horizontal="center" vertical="center"/>
    </xf>
    <xf numFmtId="49" fontId="8" fillId="3" borderId="38" xfId="0" applyNumberFormat="1" applyFont="1" applyFill="1" applyBorder="1" applyAlignment="1">
      <alignment vertical="center"/>
    </xf>
    <xf numFmtId="0" fontId="13" fillId="3" borderId="38" xfId="0" applyFont="1" applyFill="1" applyBorder="1" applyAlignment="1">
      <alignment horizontal="center" vertical="center"/>
    </xf>
    <xf numFmtId="49" fontId="13" fillId="3" borderId="38" xfId="0" applyNumberFormat="1" applyFont="1" applyFill="1" applyBorder="1" applyAlignment="1">
      <alignment horizontal="center" vertical="center"/>
    </xf>
    <xf numFmtId="2" fontId="13" fillId="3" borderId="38" xfId="0" applyNumberFormat="1" applyFont="1" applyFill="1" applyBorder="1" applyAlignment="1">
      <alignment horizontal="center" vertical="center"/>
    </xf>
    <xf numFmtId="4" fontId="15" fillId="3" borderId="38" xfId="0" applyNumberFormat="1" applyFont="1" applyFill="1" applyBorder="1" applyAlignment="1">
      <alignment horizontal="center" vertical="center"/>
    </xf>
    <xf numFmtId="10" fontId="13" fillId="3" borderId="38" xfId="0" applyNumberFormat="1" applyFont="1" applyFill="1" applyBorder="1" applyAlignment="1">
      <alignment horizontal="center" vertical="center"/>
    </xf>
    <xf numFmtId="2" fontId="8" fillId="3" borderId="38" xfId="0" applyNumberFormat="1" applyFont="1" applyFill="1" applyBorder="1" applyAlignment="1">
      <alignment horizontal="center" vertical="center"/>
    </xf>
    <xf numFmtId="3" fontId="13" fillId="3" borderId="38" xfId="0" applyNumberFormat="1" applyFont="1" applyFill="1" applyBorder="1" applyAlignment="1">
      <alignment horizontal="center" vertical="center"/>
    </xf>
    <xf numFmtId="4" fontId="14" fillId="3" borderId="40" xfId="0" applyNumberFormat="1" applyFont="1" applyFill="1" applyBorder="1" applyAlignment="1">
      <alignment horizontal="right" vertical="center"/>
    </xf>
    <xf numFmtId="0" fontId="13" fillId="3" borderId="26" xfId="0" applyFont="1" applyFill="1" applyBorder="1" applyAlignment="1">
      <alignment horizontal="left" vertical="center" wrapText="1"/>
    </xf>
    <xf numFmtId="0" fontId="13" fillId="3" borderId="38" xfId="0" applyFont="1" applyFill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left" vertical="center"/>
    </xf>
    <xf numFmtId="1" fontId="8" fillId="0" borderId="0" xfId="0" applyNumberFormat="1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1" fontId="8" fillId="2" borderId="37" xfId="0" applyNumberFormat="1" applyFont="1" applyFill="1" applyBorder="1" applyAlignment="1">
      <alignment horizontal="left" vertical="center" wrapText="1"/>
    </xf>
    <xf numFmtId="1" fontId="13" fillId="3" borderId="41" xfId="0" applyNumberFormat="1" applyFont="1" applyFill="1" applyBorder="1" applyAlignment="1">
      <alignment horizontal="center" vertical="center"/>
    </xf>
    <xf numFmtId="1" fontId="13" fillId="3" borderId="42" xfId="0" applyNumberFormat="1" applyFont="1" applyFill="1" applyBorder="1" applyAlignment="1">
      <alignment horizontal="center" vertical="center"/>
    </xf>
    <xf numFmtId="1" fontId="13" fillId="3" borderId="42" xfId="0" quotePrefix="1" applyNumberFormat="1" applyFont="1" applyFill="1" applyBorder="1" applyAlignment="1">
      <alignment horizontal="center" vertical="center"/>
    </xf>
    <xf numFmtId="1" fontId="13" fillId="3" borderId="42" xfId="1" applyNumberFormat="1" applyFont="1" applyFill="1" applyBorder="1" applyAlignment="1">
      <alignment horizontal="center" vertical="center"/>
    </xf>
    <xf numFmtId="1" fontId="13" fillId="3" borderId="43" xfId="0" applyNumberFormat="1" applyFont="1" applyFill="1" applyBorder="1" applyAlignment="1">
      <alignment horizontal="center" vertical="center"/>
    </xf>
    <xf numFmtId="1" fontId="13" fillId="3" borderId="44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1" fontId="5" fillId="0" borderId="7" xfId="0" applyNumberFormat="1" applyFont="1" applyBorder="1" applyAlignment="1">
      <alignment horizontal="left" vertical="center"/>
    </xf>
    <xf numFmtId="1" fontId="5" fillId="0" borderId="20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1" fontId="6" fillId="6" borderId="34" xfId="0" applyNumberFormat="1" applyFont="1" applyFill="1" applyBorder="1" applyAlignment="1">
      <alignment horizontal="center" vertical="center"/>
    </xf>
    <xf numFmtId="1" fontId="6" fillId="6" borderId="35" xfId="0" applyNumberFormat="1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vertical="center"/>
    </xf>
    <xf numFmtId="0" fontId="6" fillId="6" borderId="37" xfId="0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/>
    </xf>
    <xf numFmtId="49" fontId="21" fillId="7" borderId="34" xfId="0" applyNumberFormat="1" applyFont="1" applyFill="1" applyBorder="1" applyAlignment="1">
      <alignment horizontal="center" vertical="center"/>
    </xf>
    <xf numFmtId="49" fontId="21" fillId="7" borderId="35" xfId="0" applyNumberFormat="1" applyFont="1" applyFill="1" applyBorder="1" applyAlignment="1">
      <alignment horizontal="center" vertical="center"/>
    </xf>
    <xf numFmtId="49" fontId="21" fillId="7" borderId="36" xfId="0" applyNumberFormat="1" applyFont="1" applyFill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1" fontId="6" fillId="0" borderId="35" xfId="0" applyNumberFormat="1" applyFont="1" applyBorder="1" applyAlignment="1">
      <alignment horizontal="center" vertical="center"/>
    </xf>
    <xf numFmtId="0" fontId="6" fillId="0" borderId="35" xfId="0" applyFont="1" applyBorder="1" applyAlignment="1"/>
    <xf numFmtId="0" fontId="6" fillId="0" borderId="37" xfId="0" applyFont="1" applyBorder="1" applyAlignment="1"/>
    <xf numFmtId="1" fontId="21" fillId="4" borderId="34" xfId="0" applyNumberFormat="1" applyFont="1" applyFill="1" applyBorder="1" applyAlignment="1">
      <alignment horizontal="center" vertical="center"/>
    </xf>
    <xf numFmtId="1" fontId="21" fillId="4" borderId="35" xfId="0" applyNumberFormat="1" applyFont="1" applyFill="1" applyBorder="1" applyAlignment="1">
      <alignment horizontal="center" vertical="center"/>
    </xf>
    <xf numFmtId="0" fontId="21" fillId="0" borderId="35" xfId="0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0" fontId="17" fillId="0" borderId="0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8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right" vertical="center"/>
    </xf>
    <xf numFmtId="1" fontId="5" fillId="0" borderId="12" xfId="0" applyNumberFormat="1" applyFont="1" applyBorder="1" applyAlignment="1">
      <alignment horizontal="left" vertical="center"/>
    </xf>
    <xf numFmtId="1" fontId="5" fillId="0" borderId="21" xfId="0" applyNumberFormat="1" applyFont="1" applyBorder="1" applyAlignment="1">
      <alignment horizontal="left" vertical="center"/>
    </xf>
    <xf numFmtId="1" fontId="22" fillId="4" borderId="34" xfId="0" applyNumberFormat="1" applyFont="1" applyFill="1" applyBorder="1" applyAlignment="1">
      <alignment horizontal="center" vertical="center"/>
    </xf>
    <xf numFmtId="1" fontId="22" fillId="4" borderId="35" xfId="0" applyNumberFormat="1" applyFont="1" applyFill="1" applyBorder="1" applyAlignment="1">
      <alignment horizontal="center" vertical="center"/>
    </xf>
    <xf numFmtId="1" fontId="22" fillId="4" borderId="36" xfId="0" applyNumberFormat="1" applyFont="1" applyFill="1" applyBorder="1" applyAlignment="1">
      <alignment horizontal="center" vertical="center"/>
    </xf>
    <xf numFmtId="49" fontId="21" fillId="4" borderId="34" xfId="0" applyNumberFormat="1" applyFont="1" applyFill="1" applyBorder="1" applyAlignment="1">
      <alignment horizontal="center" vertical="center" wrapText="1"/>
    </xf>
    <xf numFmtId="49" fontId="21" fillId="4" borderId="35" xfId="0" applyNumberFormat="1" applyFont="1" applyFill="1" applyBorder="1" applyAlignment="1">
      <alignment horizontal="center" vertical="center" wrapText="1"/>
    </xf>
    <xf numFmtId="49" fontId="21" fillId="4" borderId="36" xfId="0" applyNumberFormat="1" applyFont="1" applyFill="1" applyBorder="1" applyAlignment="1">
      <alignment horizontal="center" vertical="center" wrapText="1"/>
    </xf>
    <xf numFmtId="1" fontId="21" fillId="2" borderId="31" xfId="0" applyNumberFormat="1" applyFont="1" applyFill="1" applyBorder="1" applyAlignment="1">
      <alignment horizontal="center" vertical="center" wrapText="1"/>
    </xf>
    <xf numFmtId="1" fontId="21" fillId="2" borderId="32" xfId="0" applyNumberFormat="1" applyFont="1" applyFill="1" applyBorder="1" applyAlignment="1">
      <alignment horizontal="center" vertical="center" wrapText="1"/>
    </xf>
    <xf numFmtId="1" fontId="21" fillId="2" borderId="3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right" vertical="center"/>
    </xf>
    <xf numFmtId="2" fontId="8" fillId="3" borderId="26" xfId="0" applyNumberFormat="1" applyFont="1" applyFill="1" applyBorder="1" applyAlignment="1">
      <alignment vertical="center"/>
    </xf>
    <xf numFmtId="0" fontId="8" fillId="3" borderId="26" xfId="0" applyFont="1" applyFill="1" applyBorder="1" applyAlignment="1">
      <alignment vertical="center"/>
    </xf>
  </cellXfs>
  <cellStyles count="4">
    <cellStyle name="Normalno" xfId="0" builtinId="0"/>
    <cellStyle name="Normalno 2" xfId="2" xr:uid="{00000000-0005-0000-0000-000001000000}"/>
    <cellStyle name="S11" xfId="3" xr:uid="{7426E059-6700-4733-B153-AA5D66EE09FD}"/>
    <cellStyle name="Zarez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  <mruColors>
      <color rgb="FF92CDDC"/>
      <color rgb="FF99FFCC"/>
      <color rgb="FFDAEEF3"/>
      <color rgb="FFE4DFEC"/>
      <color rgb="FFFFFFCC"/>
      <color rgb="FFD1FDD8"/>
      <color rgb="FFCCFFFF"/>
      <color rgb="FFFFD5FF"/>
      <color rgb="FFFFB7FF"/>
      <color rgb="FFEFB7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5.232\share\CJENIK%20LJEVAK%20-osnovni%20program\CJENIK%20po%20godini%20izda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A15" t="str">
            <v>9789533557939</v>
          </cell>
        </row>
        <row r="53">
          <cell r="A53" t="str">
            <v>9789533557588</v>
          </cell>
          <cell r="C53" t="str">
            <v>Bukvić Pažin Anda, Ott Franolić Marija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172"/>
  <sheetViews>
    <sheetView tabSelected="1" showWhiteSpace="0" topLeftCell="A109" zoomScale="120" zoomScaleNormal="120" workbookViewId="0">
      <selection activeCell="L114" sqref="L114"/>
    </sheetView>
  </sheetViews>
  <sheetFormatPr defaultColWidth="9.140625" defaultRowHeight="11.25" x14ac:dyDescent="0.2"/>
  <cols>
    <col min="1" max="1" width="13.42578125" style="6" customWidth="1"/>
    <col min="2" max="2" width="6.28515625" style="6" customWidth="1"/>
    <col min="3" max="3" width="19.7109375" style="7" customWidth="1"/>
    <col min="4" max="4" width="31.85546875" style="8" customWidth="1"/>
    <col min="5" max="5" width="4.85546875" style="9" customWidth="1"/>
    <col min="6" max="6" width="4.5703125" style="10" customWidth="1"/>
    <col min="7" max="7" width="4.85546875" style="11" customWidth="1"/>
    <col min="8" max="8" width="8.42578125" style="9" customWidth="1"/>
    <col min="9" max="9" width="6.85546875" style="12" customWidth="1"/>
    <col min="10" max="10" width="6.140625" style="13" customWidth="1"/>
    <col min="11" max="11" width="8.140625" style="12" customWidth="1"/>
    <col min="12" max="12" width="5" style="14" customWidth="1"/>
    <col min="13" max="13" width="8" style="15" customWidth="1"/>
    <col min="14" max="16384" width="9.140625" style="16"/>
  </cols>
  <sheetData>
    <row r="1" spans="1:13" ht="17.100000000000001" customHeight="1" x14ac:dyDescent="0.2">
      <c r="A1" s="17" t="s">
        <v>0</v>
      </c>
      <c r="B1" s="185"/>
      <c r="C1" s="18"/>
      <c r="D1" s="19"/>
      <c r="E1" s="20"/>
      <c r="F1" s="21" t="s">
        <v>1</v>
      </c>
      <c r="G1" s="22"/>
      <c r="H1" s="23"/>
      <c r="I1" s="24"/>
      <c r="J1" s="66"/>
      <c r="K1" s="24"/>
      <c r="L1" s="67"/>
      <c r="M1" s="68"/>
    </row>
    <row r="2" spans="1:13" ht="17.100000000000001" customHeight="1" x14ac:dyDescent="0.2">
      <c r="A2" s="25" t="s">
        <v>2</v>
      </c>
      <c r="B2" s="186"/>
      <c r="C2" s="141"/>
      <c r="D2" s="142"/>
      <c r="E2" s="143"/>
      <c r="F2" s="225" t="s">
        <v>3</v>
      </c>
      <c r="G2" s="226"/>
      <c r="H2" s="226"/>
      <c r="I2" s="226"/>
      <c r="J2" s="227"/>
      <c r="K2" s="227"/>
      <c r="L2" s="227"/>
      <c r="M2" s="69"/>
    </row>
    <row r="3" spans="1:13" ht="17.100000000000001" customHeight="1" x14ac:dyDescent="0.2">
      <c r="A3" s="26" t="s">
        <v>4</v>
      </c>
      <c r="B3" s="187"/>
      <c r="C3" s="27"/>
      <c r="D3" s="28"/>
      <c r="E3" s="29"/>
      <c r="F3" s="228" t="s">
        <v>5</v>
      </c>
      <c r="G3" s="229"/>
      <c r="H3" s="229"/>
      <c r="I3" s="229"/>
      <c r="J3" s="229"/>
      <c r="K3" s="229"/>
      <c r="L3" s="229"/>
      <c r="M3" s="70"/>
    </row>
    <row r="4" spans="1:13" ht="9.1999999999999993" customHeight="1" x14ac:dyDescent="0.2">
      <c r="A4" s="30"/>
      <c r="B4" s="188"/>
      <c r="C4" s="144"/>
      <c r="D4" s="145"/>
      <c r="E4" s="146"/>
      <c r="F4" s="147"/>
      <c r="G4" s="148"/>
      <c r="H4" s="146"/>
      <c r="I4" s="149"/>
      <c r="J4" s="150"/>
      <c r="K4" s="149"/>
      <c r="L4" s="151"/>
      <c r="M4" s="71"/>
    </row>
    <row r="5" spans="1:13" ht="24.95" customHeight="1" x14ac:dyDescent="0.2">
      <c r="A5" s="31" t="s">
        <v>6</v>
      </c>
      <c r="B5" s="189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1"/>
    </row>
    <row r="6" spans="1:13" ht="24.95" customHeight="1" x14ac:dyDescent="0.2">
      <c r="A6" s="32" t="s">
        <v>7</v>
      </c>
      <c r="B6" s="190"/>
      <c r="C6" s="200"/>
      <c r="D6" s="232"/>
      <c r="E6" s="33"/>
      <c r="F6" s="233" t="s">
        <v>8</v>
      </c>
      <c r="G6" s="234"/>
      <c r="H6" s="200"/>
      <c r="I6" s="235"/>
      <c r="J6" s="235"/>
      <c r="K6" s="235"/>
      <c r="L6" s="235"/>
      <c r="M6" s="236"/>
    </row>
    <row r="7" spans="1:13" ht="24.95" customHeight="1" x14ac:dyDescent="0.2">
      <c r="A7" s="32" t="s">
        <v>9</v>
      </c>
      <c r="B7" s="190"/>
      <c r="C7" s="200"/>
      <c r="D7" s="200"/>
      <c r="E7" s="34"/>
      <c r="F7" s="201" t="s">
        <v>10</v>
      </c>
      <c r="G7" s="202"/>
      <c r="H7" s="203"/>
      <c r="I7" s="203"/>
      <c r="J7" s="203"/>
      <c r="K7" s="203"/>
      <c r="L7" s="203"/>
      <c r="M7" s="204"/>
    </row>
    <row r="8" spans="1:13" ht="24.95" customHeight="1" x14ac:dyDescent="0.2">
      <c r="A8" s="35" t="s">
        <v>11</v>
      </c>
      <c r="B8" s="191"/>
      <c r="C8" s="205"/>
      <c r="D8" s="205"/>
      <c r="E8" s="36"/>
      <c r="F8" s="237" t="s">
        <v>12</v>
      </c>
      <c r="G8" s="238"/>
      <c r="H8" s="239"/>
      <c r="I8" s="239"/>
      <c r="J8" s="239"/>
      <c r="K8" s="239"/>
      <c r="L8" s="239"/>
      <c r="M8" s="240"/>
    </row>
    <row r="9" spans="1:13" ht="9.1999999999999993" customHeight="1" x14ac:dyDescent="0.2">
      <c r="A9" s="37"/>
      <c r="B9" s="192"/>
      <c r="C9" s="38"/>
      <c r="D9" s="39"/>
      <c r="E9" s="40"/>
      <c r="F9" s="250"/>
      <c r="G9" s="250"/>
      <c r="H9" s="40"/>
      <c r="I9" s="41"/>
      <c r="J9" s="72"/>
      <c r="K9" s="41"/>
      <c r="L9" s="73"/>
      <c r="M9" s="70"/>
    </row>
    <row r="10" spans="1:13" ht="21" customHeight="1" x14ac:dyDescent="0.35">
      <c r="A10" s="210" t="s">
        <v>13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2"/>
    </row>
    <row r="11" spans="1:13" s="1" customFormat="1" ht="14.25" customHeight="1" x14ac:dyDescent="0.2">
      <c r="A11" s="32"/>
      <c r="B11" s="190"/>
      <c r="C11" s="141"/>
      <c r="D11" s="142"/>
      <c r="E11" s="143"/>
      <c r="F11" s="152"/>
      <c r="G11" s="153"/>
      <c r="H11" s="143"/>
      <c r="I11" s="154"/>
      <c r="J11" s="155"/>
      <c r="K11" s="154"/>
      <c r="L11" s="156"/>
      <c r="M11" s="74"/>
    </row>
    <row r="12" spans="1:13" s="2" customFormat="1" ht="33.75" x14ac:dyDescent="0.2">
      <c r="A12" s="42" t="s">
        <v>14</v>
      </c>
      <c r="B12" s="193" t="s">
        <v>372</v>
      </c>
      <c r="C12" s="90" t="s">
        <v>15</v>
      </c>
      <c r="D12" s="43" t="s">
        <v>16</v>
      </c>
      <c r="E12" s="43" t="s">
        <v>17</v>
      </c>
      <c r="F12" s="44" t="s">
        <v>18</v>
      </c>
      <c r="G12" s="45" t="s">
        <v>19</v>
      </c>
      <c r="H12" s="43" t="s">
        <v>20</v>
      </c>
      <c r="I12" s="46" t="s">
        <v>21</v>
      </c>
      <c r="J12" s="75" t="s">
        <v>22</v>
      </c>
      <c r="K12" s="45" t="s">
        <v>23</v>
      </c>
      <c r="L12" s="76" t="s">
        <v>24</v>
      </c>
      <c r="M12" s="77" t="s">
        <v>25</v>
      </c>
    </row>
    <row r="13" spans="1:13" s="2" customFormat="1" ht="21" customHeight="1" thickBot="1" x14ac:dyDescent="0.25">
      <c r="A13" s="247" t="s">
        <v>333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9"/>
    </row>
    <row r="14" spans="1:13" s="3" customFormat="1" ht="16.5" x14ac:dyDescent="0.2">
      <c r="A14" s="100">
        <v>9789533559254</v>
      </c>
      <c r="B14" s="194">
        <v>105764</v>
      </c>
      <c r="C14" s="101" t="s">
        <v>345</v>
      </c>
      <c r="D14" s="169" t="s">
        <v>352</v>
      </c>
      <c r="E14" s="102" t="s">
        <v>29</v>
      </c>
      <c r="F14" s="103" t="s">
        <v>139</v>
      </c>
      <c r="G14" s="104" t="s">
        <v>30</v>
      </c>
      <c r="H14" s="167" t="s">
        <v>329</v>
      </c>
      <c r="I14" s="105">
        <v>16.899999999999999</v>
      </c>
      <c r="J14" s="106">
        <v>0.1</v>
      </c>
      <c r="K14" s="107">
        <f t="shared" ref="K14:K77" si="0">I14*(1-J14)</f>
        <v>15.209999999999999</v>
      </c>
      <c r="L14" s="108"/>
      <c r="M14" s="109">
        <f t="shared" ref="M14:M77" si="1">K14*L14</f>
        <v>0</v>
      </c>
    </row>
    <row r="15" spans="1:13" s="3" customFormat="1" x14ac:dyDescent="0.2">
      <c r="A15" s="47" t="s">
        <v>26</v>
      </c>
      <c r="B15" s="195">
        <v>101420</v>
      </c>
      <c r="C15" s="48" t="s">
        <v>27</v>
      </c>
      <c r="D15" s="49" t="s">
        <v>28</v>
      </c>
      <c r="E15" s="50" t="s">
        <v>29</v>
      </c>
      <c r="F15" s="51" t="s">
        <v>139</v>
      </c>
      <c r="G15" s="52" t="s">
        <v>30</v>
      </c>
      <c r="H15" s="50" t="s">
        <v>31</v>
      </c>
      <c r="I15" s="53">
        <v>10.49</v>
      </c>
      <c r="J15" s="78">
        <v>0.4</v>
      </c>
      <c r="K15" s="107">
        <f t="shared" si="0"/>
        <v>6.2939999999999996</v>
      </c>
      <c r="L15" s="59"/>
      <c r="M15" s="109">
        <f t="shared" si="1"/>
        <v>0</v>
      </c>
    </row>
    <row r="16" spans="1:13" s="3" customFormat="1" x14ac:dyDescent="0.2">
      <c r="A16" s="47">
        <v>9789533559247</v>
      </c>
      <c r="B16" s="195">
        <v>105834</v>
      </c>
      <c r="C16" s="48" t="s">
        <v>33</v>
      </c>
      <c r="D16" s="161" t="s">
        <v>339</v>
      </c>
      <c r="E16" s="50" t="s">
        <v>29</v>
      </c>
      <c r="F16" s="51" t="s">
        <v>139</v>
      </c>
      <c r="G16" s="52" t="s">
        <v>35</v>
      </c>
      <c r="H16" s="162" t="s">
        <v>39</v>
      </c>
      <c r="I16" s="53">
        <v>19.899999999999999</v>
      </c>
      <c r="J16" s="78">
        <v>0.2</v>
      </c>
      <c r="K16" s="107">
        <f t="shared" si="0"/>
        <v>15.92</v>
      </c>
      <c r="L16" s="59"/>
      <c r="M16" s="109">
        <f t="shared" si="1"/>
        <v>0</v>
      </c>
    </row>
    <row r="17" spans="1:13" s="3" customFormat="1" x14ac:dyDescent="0.2">
      <c r="A17" s="47">
        <v>9789533559612</v>
      </c>
      <c r="B17" s="195">
        <v>106542</v>
      </c>
      <c r="C17" s="48" t="s">
        <v>33</v>
      </c>
      <c r="D17" s="161" t="s">
        <v>359</v>
      </c>
      <c r="E17" s="50" t="s">
        <v>29</v>
      </c>
      <c r="F17" s="51" t="s">
        <v>139</v>
      </c>
      <c r="G17" s="52" t="s">
        <v>35</v>
      </c>
      <c r="H17" s="162" t="s">
        <v>360</v>
      </c>
      <c r="I17" s="53">
        <v>20.9</v>
      </c>
      <c r="J17" s="78">
        <v>0.1</v>
      </c>
      <c r="K17" s="107">
        <f t="shared" si="0"/>
        <v>18.809999999999999</v>
      </c>
      <c r="L17" s="59"/>
      <c r="M17" s="109">
        <f t="shared" si="1"/>
        <v>0</v>
      </c>
    </row>
    <row r="18" spans="1:13" s="3" customFormat="1" x14ac:dyDescent="0.2">
      <c r="A18" s="47" t="s">
        <v>32</v>
      </c>
      <c r="B18" s="195">
        <v>101492</v>
      </c>
      <c r="C18" s="48" t="s">
        <v>33</v>
      </c>
      <c r="D18" s="49" t="s">
        <v>34</v>
      </c>
      <c r="E18" s="50" t="s">
        <v>29</v>
      </c>
      <c r="F18" s="51" t="s">
        <v>139</v>
      </c>
      <c r="G18" s="52" t="s">
        <v>35</v>
      </c>
      <c r="H18" s="162" t="s">
        <v>39</v>
      </c>
      <c r="I18" s="53">
        <v>15.9</v>
      </c>
      <c r="J18" s="78">
        <v>0.2</v>
      </c>
      <c r="K18" s="107">
        <f t="shared" si="0"/>
        <v>12.72</v>
      </c>
      <c r="L18" s="59"/>
      <c r="M18" s="109">
        <f t="shared" si="1"/>
        <v>0</v>
      </c>
    </row>
    <row r="19" spans="1:13" s="3" customFormat="1" x14ac:dyDescent="0.2">
      <c r="A19" s="47" t="s">
        <v>37</v>
      </c>
      <c r="B19" s="195">
        <v>101483</v>
      </c>
      <c r="C19" s="48" t="s">
        <v>33</v>
      </c>
      <c r="D19" s="54" t="s">
        <v>38</v>
      </c>
      <c r="E19" s="50" t="s">
        <v>29</v>
      </c>
      <c r="F19" s="51" t="s">
        <v>139</v>
      </c>
      <c r="G19" s="52" t="s">
        <v>30</v>
      </c>
      <c r="H19" s="50" t="s">
        <v>39</v>
      </c>
      <c r="I19" s="53">
        <v>15.79</v>
      </c>
      <c r="J19" s="78">
        <v>0.2</v>
      </c>
      <c r="K19" s="107">
        <f t="shared" si="0"/>
        <v>12.632</v>
      </c>
      <c r="L19" s="59"/>
      <c r="M19" s="109">
        <f t="shared" si="1"/>
        <v>0</v>
      </c>
    </row>
    <row r="20" spans="1:13" s="3" customFormat="1" ht="12.95" customHeight="1" x14ac:dyDescent="0.2">
      <c r="A20" s="47">
        <v>9789533557748</v>
      </c>
      <c r="B20" s="195">
        <v>101548</v>
      </c>
      <c r="C20" s="48" t="s">
        <v>40</v>
      </c>
      <c r="D20" s="49" t="s">
        <v>41</v>
      </c>
      <c r="E20" s="50" t="s">
        <v>29</v>
      </c>
      <c r="F20" s="51" t="s">
        <v>139</v>
      </c>
      <c r="G20" s="52" t="s">
        <v>35</v>
      </c>
      <c r="H20" s="163" t="s">
        <v>36</v>
      </c>
      <c r="I20" s="53">
        <v>17.899999999999999</v>
      </c>
      <c r="J20" s="78">
        <v>0.2</v>
      </c>
      <c r="K20" s="107">
        <f t="shared" si="0"/>
        <v>14.32</v>
      </c>
      <c r="L20" s="59"/>
      <c r="M20" s="109">
        <f t="shared" si="1"/>
        <v>0</v>
      </c>
    </row>
    <row r="21" spans="1:13" s="3" customFormat="1" ht="16.5" x14ac:dyDescent="0.2">
      <c r="A21" s="47">
        <v>9789533558950</v>
      </c>
      <c r="B21" s="195">
        <v>101034</v>
      </c>
      <c r="C21" s="48" t="s">
        <v>347</v>
      </c>
      <c r="D21" s="96" t="s">
        <v>42</v>
      </c>
      <c r="E21" s="50" t="s">
        <v>29</v>
      </c>
      <c r="F21" s="51" t="s">
        <v>43</v>
      </c>
      <c r="G21" s="52" t="s">
        <v>30</v>
      </c>
      <c r="H21" s="163" t="s">
        <v>36</v>
      </c>
      <c r="I21" s="53">
        <v>19.899999999999999</v>
      </c>
      <c r="J21" s="78">
        <v>0.2</v>
      </c>
      <c r="K21" s="107">
        <f t="shared" si="0"/>
        <v>15.92</v>
      </c>
      <c r="L21" s="59"/>
      <c r="M21" s="109">
        <f t="shared" si="1"/>
        <v>0</v>
      </c>
    </row>
    <row r="22" spans="1:13" s="3" customFormat="1" ht="16.5" x14ac:dyDescent="0.2">
      <c r="A22" s="47">
        <v>9789533559292</v>
      </c>
      <c r="B22" s="195">
        <v>105807</v>
      </c>
      <c r="C22" s="48" t="s">
        <v>323</v>
      </c>
      <c r="D22" s="160" t="s">
        <v>351</v>
      </c>
      <c r="E22" s="50" t="s">
        <v>29</v>
      </c>
      <c r="F22" s="51" t="s">
        <v>139</v>
      </c>
      <c r="G22" s="52" t="s">
        <v>30</v>
      </c>
      <c r="H22" s="163" t="s">
        <v>329</v>
      </c>
      <c r="I22" s="53">
        <v>14.9</v>
      </c>
      <c r="J22" s="78">
        <v>0.1</v>
      </c>
      <c r="K22" s="107">
        <f t="shared" si="0"/>
        <v>13.41</v>
      </c>
      <c r="L22" s="59"/>
      <c r="M22" s="109">
        <f t="shared" si="1"/>
        <v>0</v>
      </c>
    </row>
    <row r="23" spans="1:13" s="3" customFormat="1" x14ac:dyDescent="0.2">
      <c r="A23" s="47">
        <v>9789533557724</v>
      </c>
      <c r="B23" s="195">
        <v>101544</v>
      </c>
      <c r="C23" s="48" t="s">
        <v>348</v>
      </c>
      <c r="D23" s="49" t="s">
        <v>44</v>
      </c>
      <c r="E23" s="50" t="s">
        <v>29</v>
      </c>
      <c r="F23" s="51" t="s">
        <v>139</v>
      </c>
      <c r="G23" s="52" t="s">
        <v>35</v>
      </c>
      <c r="H23" s="162" t="s">
        <v>45</v>
      </c>
      <c r="I23" s="53">
        <v>18.5</v>
      </c>
      <c r="J23" s="78">
        <v>0.2</v>
      </c>
      <c r="K23" s="107">
        <f t="shared" si="0"/>
        <v>14.8</v>
      </c>
      <c r="L23" s="59"/>
      <c r="M23" s="109">
        <f t="shared" si="1"/>
        <v>0</v>
      </c>
    </row>
    <row r="24" spans="1:13" s="3" customFormat="1" x14ac:dyDescent="0.2">
      <c r="A24" s="47" t="s">
        <v>49</v>
      </c>
      <c r="B24" s="195">
        <v>101542</v>
      </c>
      <c r="C24" s="48" t="s">
        <v>50</v>
      </c>
      <c r="D24" s="54" t="s">
        <v>51</v>
      </c>
      <c r="E24" s="50" t="s">
        <v>29</v>
      </c>
      <c r="F24" s="51" t="s">
        <v>139</v>
      </c>
      <c r="G24" s="52" t="s">
        <v>30</v>
      </c>
      <c r="H24" s="50" t="s">
        <v>52</v>
      </c>
      <c r="I24" s="53">
        <v>13.14</v>
      </c>
      <c r="J24" s="78">
        <v>0.2</v>
      </c>
      <c r="K24" s="107">
        <f t="shared" si="0"/>
        <v>10.512</v>
      </c>
      <c r="L24" s="59"/>
      <c r="M24" s="109">
        <f t="shared" si="1"/>
        <v>0</v>
      </c>
    </row>
    <row r="25" spans="1:13" s="3" customFormat="1" x14ac:dyDescent="0.2">
      <c r="A25" s="47">
        <v>9789533559001</v>
      </c>
      <c r="B25" s="195">
        <v>105297</v>
      </c>
      <c r="C25" s="48" t="s">
        <v>50</v>
      </c>
      <c r="D25" s="61" t="s">
        <v>320</v>
      </c>
      <c r="E25" s="50" t="s">
        <v>29</v>
      </c>
      <c r="F25" s="51" t="s">
        <v>139</v>
      </c>
      <c r="G25" s="52" t="s">
        <v>30</v>
      </c>
      <c r="H25" s="50" t="s">
        <v>52</v>
      </c>
      <c r="I25" s="53">
        <v>14.9</v>
      </c>
      <c r="J25" s="78">
        <v>0.2</v>
      </c>
      <c r="K25" s="107">
        <f t="shared" si="0"/>
        <v>11.920000000000002</v>
      </c>
      <c r="L25" s="59"/>
      <c r="M25" s="109">
        <f t="shared" si="1"/>
        <v>0</v>
      </c>
    </row>
    <row r="26" spans="1:13" s="3" customFormat="1" x14ac:dyDescent="0.2">
      <c r="A26" s="47" t="s">
        <v>56</v>
      </c>
      <c r="B26" s="195">
        <v>101460</v>
      </c>
      <c r="C26" s="48" t="s">
        <v>57</v>
      </c>
      <c r="D26" s="49" t="s">
        <v>58</v>
      </c>
      <c r="E26" s="50" t="s">
        <v>29</v>
      </c>
      <c r="F26" s="51" t="s">
        <v>139</v>
      </c>
      <c r="G26" s="52" t="s">
        <v>30</v>
      </c>
      <c r="H26" s="50" t="s">
        <v>39</v>
      </c>
      <c r="I26" s="53">
        <v>10.49</v>
      </c>
      <c r="J26" s="78">
        <v>0.4</v>
      </c>
      <c r="K26" s="107">
        <f t="shared" si="0"/>
        <v>6.2939999999999996</v>
      </c>
      <c r="L26" s="59"/>
      <c r="M26" s="109">
        <f t="shared" si="1"/>
        <v>0</v>
      </c>
    </row>
    <row r="27" spans="1:13" s="3" customFormat="1" ht="16.5" x14ac:dyDescent="0.2">
      <c r="A27" s="47" t="s">
        <v>62</v>
      </c>
      <c r="B27" s="195">
        <v>101534</v>
      </c>
      <c r="C27" s="48" t="s">
        <v>63</v>
      </c>
      <c r="D27" s="49" t="s">
        <v>64</v>
      </c>
      <c r="E27" s="50" t="s">
        <v>29</v>
      </c>
      <c r="F27" s="51" t="s">
        <v>139</v>
      </c>
      <c r="G27" s="52" t="s">
        <v>35</v>
      </c>
      <c r="H27" s="163" t="s">
        <v>36</v>
      </c>
      <c r="I27" s="53">
        <v>12.5</v>
      </c>
      <c r="J27" s="78">
        <v>0.2</v>
      </c>
      <c r="K27" s="107">
        <f t="shared" si="0"/>
        <v>10</v>
      </c>
      <c r="L27" s="59"/>
      <c r="M27" s="109">
        <f t="shared" si="1"/>
        <v>0</v>
      </c>
    </row>
    <row r="28" spans="1:13" s="3" customFormat="1" x14ac:dyDescent="0.2">
      <c r="A28" s="47" t="s">
        <v>65</v>
      </c>
      <c r="B28" s="195">
        <v>101541</v>
      </c>
      <c r="C28" s="48" t="s">
        <v>66</v>
      </c>
      <c r="D28" s="54" t="s">
        <v>67</v>
      </c>
      <c r="E28" s="50" t="s">
        <v>29</v>
      </c>
      <c r="F28" s="51" t="s">
        <v>139</v>
      </c>
      <c r="G28" s="52" t="s">
        <v>30</v>
      </c>
      <c r="H28" s="50" t="s">
        <v>68</v>
      </c>
      <c r="I28" s="53">
        <v>13.14</v>
      </c>
      <c r="J28" s="78">
        <v>0.2</v>
      </c>
      <c r="K28" s="107">
        <f t="shared" si="0"/>
        <v>10.512</v>
      </c>
      <c r="L28" s="59"/>
      <c r="M28" s="109">
        <f t="shared" si="1"/>
        <v>0</v>
      </c>
    </row>
    <row r="29" spans="1:13" s="3" customFormat="1" x14ac:dyDescent="0.2">
      <c r="A29" s="47" t="s">
        <v>69</v>
      </c>
      <c r="B29" s="195">
        <v>101540</v>
      </c>
      <c r="C29" s="48" t="s">
        <v>70</v>
      </c>
      <c r="D29" s="54" t="s">
        <v>71</v>
      </c>
      <c r="E29" s="50" t="s">
        <v>29</v>
      </c>
      <c r="F29" s="51" t="s">
        <v>139</v>
      </c>
      <c r="G29" s="52" t="s">
        <v>30</v>
      </c>
      <c r="H29" s="50" t="s">
        <v>52</v>
      </c>
      <c r="I29" s="53">
        <v>13.14</v>
      </c>
      <c r="J29" s="78">
        <v>0.2</v>
      </c>
      <c r="K29" s="107">
        <f t="shared" si="0"/>
        <v>10.512</v>
      </c>
      <c r="L29" s="59"/>
      <c r="M29" s="109">
        <f t="shared" si="1"/>
        <v>0</v>
      </c>
    </row>
    <row r="30" spans="1:13" s="3" customFormat="1" x14ac:dyDescent="0.2">
      <c r="A30" s="47">
        <v>9789531786713</v>
      </c>
      <c r="B30" s="195">
        <v>101441</v>
      </c>
      <c r="C30" s="48" t="s">
        <v>72</v>
      </c>
      <c r="D30" s="60" t="s">
        <v>73</v>
      </c>
      <c r="E30" s="50" t="s">
        <v>29</v>
      </c>
      <c r="F30" s="51" t="s">
        <v>139</v>
      </c>
      <c r="G30" s="52" t="s">
        <v>30</v>
      </c>
      <c r="H30" s="50" t="s">
        <v>39</v>
      </c>
      <c r="I30" s="53">
        <v>7.83</v>
      </c>
      <c r="J30" s="78">
        <v>0.2</v>
      </c>
      <c r="K30" s="107">
        <f t="shared" si="0"/>
        <v>6.2640000000000002</v>
      </c>
      <c r="L30" s="59"/>
      <c r="M30" s="109">
        <f t="shared" si="1"/>
        <v>0</v>
      </c>
    </row>
    <row r="31" spans="1:13" s="3" customFormat="1" x14ac:dyDescent="0.2">
      <c r="A31" s="94" t="s">
        <v>74</v>
      </c>
      <c r="B31" s="196">
        <v>101547</v>
      </c>
      <c r="C31" s="48" t="s">
        <v>75</v>
      </c>
      <c r="D31" s="119" t="s">
        <v>76</v>
      </c>
      <c r="E31" s="50" t="s">
        <v>29</v>
      </c>
      <c r="F31" s="51" t="s">
        <v>139</v>
      </c>
      <c r="G31" s="52" t="s">
        <v>30</v>
      </c>
      <c r="H31" s="50" t="s">
        <v>68</v>
      </c>
      <c r="I31" s="53">
        <v>24.9</v>
      </c>
      <c r="J31" s="78">
        <v>0.2</v>
      </c>
      <c r="K31" s="107">
        <f t="shared" si="0"/>
        <v>19.920000000000002</v>
      </c>
      <c r="L31" s="59"/>
      <c r="M31" s="109">
        <f t="shared" si="1"/>
        <v>0</v>
      </c>
    </row>
    <row r="32" spans="1:13" s="3" customFormat="1" x14ac:dyDescent="0.2">
      <c r="A32" s="94">
        <v>9789533559087</v>
      </c>
      <c r="B32" s="196">
        <v>105628</v>
      </c>
      <c r="C32" s="48" t="s">
        <v>75</v>
      </c>
      <c r="D32" s="120" t="s">
        <v>316</v>
      </c>
      <c r="E32" s="50" t="s">
        <v>29</v>
      </c>
      <c r="F32" s="51" t="s">
        <v>139</v>
      </c>
      <c r="G32" s="52" t="s">
        <v>30</v>
      </c>
      <c r="H32" s="50" t="s">
        <v>68</v>
      </c>
      <c r="I32" s="53">
        <v>24.9</v>
      </c>
      <c r="J32" s="78">
        <v>0.2</v>
      </c>
      <c r="K32" s="107">
        <f t="shared" si="0"/>
        <v>19.920000000000002</v>
      </c>
      <c r="L32" s="59"/>
      <c r="M32" s="109">
        <f t="shared" si="1"/>
        <v>0</v>
      </c>
    </row>
    <row r="33" spans="1:13" s="3" customFormat="1" x14ac:dyDescent="0.2">
      <c r="A33" s="47" t="s">
        <v>77</v>
      </c>
      <c r="B33" s="195">
        <v>101474</v>
      </c>
      <c r="C33" s="48" t="s">
        <v>78</v>
      </c>
      <c r="D33" s="61" t="s">
        <v>79</v>
      </c>
      <c r="E33" s="50" t="s">
        <v>29</v>
      </c>
      <c r="F33" s="51" t="s">
        <v>139</v>
      </c>
      <c r="G33" s="52" t="s">
        <v>30</v>
      </c>
      <c r="H33" s="50" t="s">
        <v>39</v>
      </c>
      <c r="I33" s="53">
        <v>13.14</v>
      </c>
      <c r="J33" s="78">
        <v>0.3</v>
      </c>
      <c r="K33" s="107">
        <f t="shared" si="0"/>
        <v>9.1980000000000004</v>
      </c>
      <c r="L33" s="59"/>
      <c r="M33" s="109">
        <f t="shared" si="1"/>
        <v>0</v>
      </c>
    </row>
    <row r="34" spans="1:13" s="3" customFormat="1" ht="18" customHeight="1" x14ac:dyDescent="0.2">
      <c r="A34" s="47" t="s">
        <v>80</v>
      </c>
      <c r="B34" s="195">
        <v>101527</v>
      </c>
      <c r="C34" s="48" t="s">
        <v>81</v>
      </c>
      <c r="D34" s="49" t="s">
        <v>82</v>
      </c>
      <c r="E34" s="50" t="s">
        <v>29</v>
      </c>
      <c r="F34" s="51" t="s">
        <v>139</v>
      </c>
      <c r="G34" s="52" t="s">
        <v>30</v>
      </c>
      <c r="H34" s="50" t="s">
        <v>52</v>
      </c>
      <c r="I34" s="53">
        <v>11.81</v>
      </c>
      <c r="J34" s="78">
        <v>0.2</v>
      </c>
      <c r="K34" s="107">
        <f t="shared" si="0"/>
        <v>9.4480000000000004</v>
      </c>
      <c r="L34" s="59"/>
      <c r="M34" s="109">
        <f t="shared" si="1"/>
        <v>0</v>
      </c>
    </row>
    <row r="35" spans="1:13" s="3" customFormat="1" x14ac:dyDescent="0.2">
      <c r="A35" s="47" t="s">
        <v>83</v>
      </c>
      <c r="B35" s="195">
        <v>101525</v>
      </c>
      <c r="C35" s="48" t="s">
        <v>81</v>
      </c>
      <c r="D35" s="49" t="s">
        <v>84</v>
      </c>
      <c r="E35" s="50" t="s">
        <v>29</v>
      </c>
      <c r="F35" s="51" t="s">
        <v>139</v>
      </c>
      <c r="G35" s="52" t="s">
        <v>30</v>
      </c>
      <c r="H35" s="50" t="s">
        <v>52</v>
      </c>
      <c r="I35" s="53">
        <v>10.49</v>
      </c>
      <c r="J35" s="78">
        <v>0.2</v>
      </c>
      <c r="K35" s="107">
        <f t="shared" si="0"/>
        <v>8.3920000000000012</v>
      </c>
      <c r="L35" s="59"/>
      <c r="M35" s="109">
        <f t="shared" si="1"/>
        <v>0</v>
      </c>
    </row>
    <row r="36" spans="1:13" s="3" customFormat="1" x14ac:dyDescent="0.2">
      <c r="A36" s="47" t="s">
        <v>85</v>
      </c>
      <c r="B36" s="195">
        <v>101454</v>
      </c>
      <c r="C36" s="48" t="s">
        <v>81</v>
      </c>
      <c r="D36" s="49" t="s">
        <v>86</v>
      </c>
      <c r="E36" s="50" t="s">
        <v>29</v>
      </c>
      <c r="F36" s="51" t="s">
        <v>139</v>
      </c>
      <c r="G36" s="52" t="s">
        <v>30</v>
      </c>
      <c r="H36" s="50" t="s">
        <v>39</v>
      </c>
      <c r="I36" s="53">
        <v>11.81</v>
      </c>
      <c r="J36" s="78">
        <v>0.4</v>
      </c>
      <c r="K36" s="107">
        <f t="shared" si="0"/>
        <v>7.0860000000000003</v>
      </c>
      <c r="L36" s="59"/>
      <c r="M36" s="109">
        <f t="shared" si="1"/>
        <v>0</v>
      </c>
    </row>
    <row r="37" spans="1:13" s="3" customFormat="1" x14ac:dyDescent="0.2">
      <c r="A37" s="47" t="s">
        <v>87</v>
      </c>
      <c r="B37" s="195">
        <v>101457</v>
      </c>
      <c r="C37" s="48" t="s">
        <v>81</v>
      </c>
      <c r="D37" s="49" t="s">
        <v>88</v>
      </c>
      <c r="E37" s="50" t="s">
        <v>29</v>
      </c>
      <c r="F37" s="51" t="s">
        <v>139</v>
      </c>
      <c r="G37" s="52" t="s">
        <v>30</v>
      </c>
      <c r="H37" s="50" t="s">
        <v>39</v>
      </c>
      <c r="I37" s="53">
        <v>11.81</v>
      </c>
      <c r="J37" s="78">
        <v>0.4</v>
      </c>
      <c r="K37" s="107">
        <f t="shared" si="0"/>
        <v>7.0860000000000003</v>
      </c>
      <c r="L37" s="59"/>
      <c r="M37" s="109">
        <f t="shared" si="1"/>
        <v>0</v>
      </c>
    </row>
    <row r="38" spans="1:13" s="3" customFormat="1" x14ac:dyDescent="0.2">
      <c r="A38" s="47" t="s">
        <v>89</v>
      </c>
      <c r="B38" s="195">
        <v>101529</v>
      </c>
      <c r="C38" s="48" t="s">
        <v>90</v>
      </c>
      <c r="D38" s="49" t="s">
        <v>91</v>
      </c>
      <c r="E38" s="50" t="s">
        <v>29</v>
      </c>
      <c r="F38" s="51" t="s">
        <v>139</v>
      </c>
      <c r="G38" s="52" t="s">
        <v>30</v>
      </c>
      <c r="H38" s="50" t="s">
        <v>52</v>
      </c>
      <c r="I38" s="53">
        <v>13.14</v>
      </c>
      <c r="J38" s="78">
        <v>0.2</v>
      </c>
      <c r="K38" s="107">
        <f t="shared" si="0"/>
        <v>10.512</v>
      </c>
      <c r="L38" s="59"/>
      <c r="M38" s="109">
        <f t="shared" si="1"/>
        <v>0</v>
      </c>
    </row>
    <row r="39" spans="1:13" s="3" customFormat="1" x14ac:dyDescent="0.2">
      <c r="A39" s="47" t="s">
        <v>92</v>
      </c>
      <c r="B39" s="195">
        <v>101539</v>
      </c>
      <c r="C39" s="48" t="s">
        <v>93</v>
      </c>
      <c r="D39" s="49" t="s">
        <v>94</v>
      </c>
      <c r="E39" s="50" t="s">
        <v>29</v>
      </c>
      <c r="F39" s="51" t="s">
        <v>139</v>
      </c>
      <c r="G39" s="52" t="s">
        <v>30</v>
      </c>
      <c r="H39" s="50" t="s">
        <v>52</v>
      </c>
      <c r="I39" s="53">
        <v>13.14</v>
      </c>
      <c r="J39" s="78">
        <v>0.4</v>
      </c>
      <c r="K39" s="107">
        <f t="shared" si="0"/>
        <v>7.8840000000000003</v>
      </c>
      <c r="L39" s="59"/>
      <c r="M39" s="109">
        <f t="shared" si="1"/>
        <v>0</v>
      </c>
    </row>
    <row r="40" spans="1:13" s="3" customFormat="1" x14ac:dyDescent="0.2">
      <c r="A40" s="47">
        <v>9789533557687</v>
      </c>
      <c r="B40" s="195">
        <v>101532</v>
      </c>
      <c r="C40" s="48" t="s">
        <v>98</v>
      </c>
      <c r="D40" s="61" t="s">
        <v>99</v>
      </c>
      <c r="E40" s="50" t="s">
        <v>29</v>
      </c>
      <c r="F40" s="51" t="s">
        <v>139</v>
      </c>
      <c r="G40" s="52" t="s">
        <v>100</v>
      </c>
      <c r="H40" s="50" t="s">
        <v>101</v>
      </c>
      <c r="I40" s="53">
        <v>29.9</v>
      </c>
      <c r="J40" s="78">
        <v>0.2</v>
      </c>
      <c r="K40" s="107">
        <f t="shared" si="0"/>
        <v>23.92</v>
      </c>
      <c r="L40" s="59"/>
      <c r="M40" s="109">
        <f t="shared" si="1"/>
        <v>0</v>
      </c>
    </row>
    <row r="41" spans="1:13" s="3" customFormat="1" x14ac:dyDescent="0.2">
      <c r="A41" s="47" t="s">
        <v>103</v>
      </c>
      <c r="B41" s="195">
        <v>101530</v>
      </c>
      <c r="C41" s="48" t="s">
        <v>104</v>
      </c>
      <c r="D41" s="61" t="s">
        <v>105</v>
      </c>
      <c r="E41" s="50" t="s">
        <v>29</v>
      </c>
      <c r="F41" s="51" t="s">
        <v>139</v>
      </c>
      <c r="G41" s="52" t="s">
        <v>30</v>
      </c>
      <c r="H41" s="50" t="s">
        <v>52</v>
      </c>
      <c r="I41" s="53">
        <v>13.14</v>
      </c>
      <c r="J41" s="78">
        <v>0.3</v>
      </c>
      <c r="K41" s="107">
        <f t="shared" si="0"/>
        <v>9.1980000000000004</v>
      </c>
      <c r="L41" s="59"/>
      <c r="M41" s="109">
        <f t="shared" si="1"/>
        <v>0</v>
      </c>
    </row>
    <row r="42" spans="1:13" s="3" customFormat="1" x14ac:dyDescent="0.2">
      <c r="A42" s="47" t="s">
        <v>106</v>
      </c>
      <c r="B42" s="195">
        <v>101427</v>
      </c>
      <c r="C42" s="48" t="s">
        <v>107</v>
      </c>
      <c r="D42" s="54" t="s">
        <v>108</v>
      </c>
      <c r="E42" s="50" t="s">
        <v>29</v>
      </c>
      <c r="F42" s="51" t="s">
        <v>139</v>
      </c>
      <c r="G42" s="52" t="s">
        <v>30</v>
      </c>
      <c r="H42" s="50" t="s">
        <v>52</v>
      </c>
      <c r="I42" s="53">
        <v>14.9</v>
      </c>
      <c r="J42" s="78">
        <v>0.2</v>
      </c>
      <c r="K42" s="107">
        <f t="shared" si="0"/>
        <v>11.920000000000002</v>
      </c>
      <c r="L42" s="59"/>
      <c r="M42" s="109">
        <f t="shared" si="1"/>
        <v>0</v>
      </c>
    </row>
    <row r="43" spans="1:13" s="3" customFormat="1" x14ac:dyDescent="0.2">
      <c r="A43" s="47" t="s">
        <v>109</v>
      </c>
      <c r="B43" s="195">
        <v>101444</v>
      </c>
      <c r="C43" s="48" t="s">
        <v>110</v>
      </c>
      <c r="D43" s="157" t="s">
        <v>334</v>
      </c>
      <c r="E43" s="50" t="s">
        <v>29</v>
      </c>
      <c r="F43" s="51" t="s">
        <v>139</v>
      </c>
      <c r="G43" s="52" t="s">
        <v>30</v>
      </c>
      <c r="H43" s="50" t="s">
        <v>39</v>
      </c>
      <c r="I43" s="53">
        <v>13.14</v>
      </c>
      <c r="J43" s="78">
        <v>0.3</v>
      </c>
      <c r="K43" s="107">
        <f t="shared" si="0"/>
        <v>9.1980000000000004</v>
      </c>
      <c r="L43" s="59"/>
      <c r="M43" s="109">
        <f t="shared" si="1"/>
        <v>0</v>
      </c>
    </row>
    <row r="44" spans="1:13" s="3" customFormat="1" x14ac:dyDescent="0.2">
      <c r="A44" s="47" t="s">
        <v>111</v>
      </c>
      <c r="B44" s="195">
        <v>101446</v>
      </c>
      <c r="C44" s="48" t="s">
        <v>110</v>
      </c>
      <c r="D44" s="49" t="s">
        <v>112</v>
      </c>
      <c r="E44" s="50" t="s">
        <v>29</v>
      </c>
      <c r="F44" s="51" t="s">
        <v>139</v>
      </c>
      <c r="G44" s="52" t="s">
        <v>113</v>
      </c>
      <c r="H44" s="50" t="s">
        <v>39</v>
      </c>
      <c r="I44" s="53">
        <v>7.83</v>
      </c>
      <c r="J44" s="78">
        <v>0.3</v>
      </c>
      <c r="K44" s="107">
        <f t="shared" si="0"/>
        <v>5.4809999999999999</v>
      </c>
      <c r="L44" s="59"/>
      <c r="M44" s="109">
        <f t="shared" si="1"/>
        <v>0</v>
      </c>
    </row>
    <row r="45" spans="1:13" s="3" customFormat="1" x14ac:dyDescent="0.2">
      <c r="A45" s="47" t="s">
        <v>114</v>
      </c>
      <c r="B45" s="195">
        <v>101465</v>
      </c>
      <c r="C45" s="48" t="s">
        <v>110</v>
      </c>
      <c r="D45" s="49" t="s">
        <v>115</v>
      </c>
      <c r="E45" s="50" t="s">
        <v>29</v>
      </c>
      <c r="F45" s="51" t="s">
        <v>139</v>
      </c>
      <c r="G45" s="52" t="s">
        <v>30</v>
      </c>
      <c r="H45" s="50" t="s">
        <v>39</v>
      </c>
      <c r="I45" s="53">
        <v>12.61</v>
      </c>
      <c r="J45" s="78">
        <v>0.2</v>
      </c>
      <c r="K45" s="107">
        <f t="shared" si="0"/>
        <v>10.088000000000001</v>
      </c>
      <c r="L45" s="59"/>
      <c r="M45" s="109">
        <f t="shared" si="1"/>
        <v>0</v>
      </c>
    </row>
    <row r="46" spans="1:13" s="3" customFormat="1" x14ac:dyDescent="0.2">
      <c r="A46" s="47" t="s">
        <v>116</v>
      </c>
      <c r="B46" s="195">
        <v>101416</v>
      </c>
      <c r="C46" s="48" t="s">
        <v>110</v>
      </c>
      <c r="D46" s="49" t="s">
        <v>117</v>
      </c>
      <c r="E46" s="50" t="s">
        <v>29</v>
      </c>
      <c r="F46" s="51" t="s">
        <v>139</v>
      </c>
      <c r="G46" s="52" t="s">
        <v>113</v>
      </c>
      <c r="H46" s="50" t="s">
        <v>31</v>
      </c>
      <c r="I46" s="53">
        <v>9.16</v>
      </c>
      <c r="J46" s="78">
        <v>0.4</v>
      </c>
      <c r="K46" s="107">
        <f t="shared" si="0"/>
        <v>5.4959999999999996</v>
      </c>
      <c r="L46" s="59"/>
      <c r="M46" s="109">
        <f t="shared" si="1"/>
        <v>0</v>
      </c>
    </row>
    <row r="47" spans="1:13" s="3" customFormat="1" x14ac:dyDescent="0.2">
      <c r="A47" s="47" t="s">
        <v>118</v>
      </c>
      <c r="B47" s="195">
        <v>101452</v>
      </c>
      <c r="C47" s="48" t="s">
        <v>110</v>
      </c>
      <c r="D47" s="49" t="s">
        <v>119</v>
      </c>
      <c r="E47" s="50" t="s">
        <v>29</v>
      </c>
      <c r="F47" s="51" t="s">
        <v>139</v>
      </c>
      <c r="G47" s="52" t="s">
        <v>113</v>
      </c>
      <c r="H47" s="50" t="s">
        <v>39</v>
      </c>
      <c r="I47" s="53">
        <v>9.16</v>
      </c>
      <c r="J47" s="78">
        <v>0.4</v>
      </c>
      <c r="K47" s="107">
        <f t="shared" si="0"/>
        <v>5.4959999999999996</v>
      </c>
      <c r="L47" s="59"/>
      <c r="M47" s="109">
        <f t="shared" si="1"/>
        <v>0</v>
      </c>
    </row>
    <row r="48" spans="1:13" s="3" customFormat="1" x14ac:dyDescent="0.2">
      <c r="A48" s="47">
        <v>9789533558165</v>
      </c>
      <c r="B48" s="195">
        <v>101546</v>
      </c>
      <c r="C48" s="48" t="s">
        <v>344</v>
      </c>
      <c r="D48" s="61" t="s">
        <v>322</v>
      </c>
      <c r="E48" s="50" t="s">
        <v>29</v>
      </c>
      <c r="F48" s="51" t="s">
        <v>139</v>
      </c>
      <c r="G48" s="52" t="s">
        <v>30</v>
      </c>
      <c r="H48" s="50" t="s">
        <v>39</v>
      </c>
      <c r="I48" s="53">
        <v>15.9</v>
      </c>
      <c r="J48" s="78">
        <v>0.2</v>
      </c>
      <c r="K48" s="107">
        <f t="shared" si="0"/>
        <v>12.72</v>
      </c>
      <c r="L48" s="59"/>
      <c r="M48" s="109">
        <f t="shared" si="1"/>
        <v>0</v>
      </c>
    </row>
    <row r="49" spans="1:13" s="3" customFormat="1" x14ac:dyDescent="0.2">
      <c r="A49" s="47" t="s">
        <v>120</v>
      </c>
      <c r="B49" s="195">
        <v>101429</v>
      </c>
      <c r="C49" s="48" t="s">
        <v>121</v>
      </c>
      <c r="D49" s="61" t="s">
        <v>122</v>
      </c>
      <c r="E49" s="50" t="s">
        <v>29</v>
      </c>
      <c r="F49" s="51" t="s">
        <v>139</v>
      </c>
      <c r="G49" s="52" t="s">
        <v>30</v>
      </c>
      <c r="H49" s="50" t="s">
        <v>39</v>
      </c>
      <c r="I49" s="53">
        <v>12.9</v>
      </c>
      <c r="J49" s="78">
        <v>0.2</v>
      </c>
      <c r="K49" s="107">
        <f t="shared" si="0"/>
        <v>10.32</v>
      </c>
      <c r="L49" s="59"/>
      <c r="M49" s="109">
        <f t="shared" si="1"/>
        <v>0</v>
      </c>
    </row>
    <row r="50" spans="1:13" s="3" customFormat="1" x14ac:dyDescent="0.2">
      <c r="A50" s="47" t="s">
        <v>123</v>
      </c>
      <c r="B50" s="195">
        <v>101426</v>
      </c>
      <c r="C50" s="48" t="s">
        <v>121</v>
      </c>
      <c r="D50" s="61" t="s">
        <v>124</v>
      </c>
      <c r="E50" s="50" t="s">
        <v>29</v>
      </c>
      <c r="F50" s="51" t="s">
        <v>139</v>
      </c>
      <c r="G50" s="52" t="s">
        <v>30</v>
      </c>
      <c r="H50" s="50" t="s">
        <v>39</v>
      </c>
      <c r="I50" s="53">
        <v>11.81</v>
      </c>
      <c r="J50" s="78">
        <v>0.3</v>
      </c>
      <c r="K50" s="107">
        <f t="shared" si="0"/>
        <v>8.2669999999999995</v>
      </c>
      <c r="L50" s="59"/>
      <c r="M50" s="109">
        <f t="shared" si="1"/>
        <v>0</v>
      </c>
    </row>
    <row r="51" spans="1:13" s="3" customFormat="1" x14ac:dyDescent="0.2">
      <c r="A51" s="47" t="s">
        <v>125</v>
      </c>
      <c r="B51" s="195">
        <v>101487</v>
      </c>
      <c r="C51" s="48" t="s">
        <v>121</v>
      </c>
      <c r="D51" s="61" t="s">
        <v>126</v>
      </c>
      <c r="E51" s="50" t="s">
        <v>29</v>
      </c>
      <c r="F51" s="51" t="s">
        <v>139</v>
      </c>
      <c r="G51" s="52" t="s">
        <v>30</v>
      </c>
      <c r="H51" s="50" t="s">
        <v>39</v>
      </c>
      <c r="I51" s="53">
        <v>13.9</v>
      </c>
      <c r="J51" s="78">
        <v>0.2</v>
      </c>
      <c r="K51" s="107">
        <f t="shared" si="0"/>
        <v>11.120000000000001</v>
      </c>
      <c r="L51" s="59"/>
      <c r="M51" s="109">
        <f t="shared" si="1"/>
        <v>0</v>
      </c>
    </row>
    <row r="52" spans="1:13" s="3" customFormat="1" x14ac:dyDescent="0.2">
      <c r="A52" s="47" t="s">
        <v>127</v>
      </c>
      <c r="B52" s="195">
        <v>101423</v>
      </c>
      <c r="C52" s="48" t="s">
        <v>121</v>
      </c>
      <c r="D52" s="61" t="s">
        <v>128</v>
      </c>
      <c r="E52" s="50" t="s">
        <v>29</v>
      </c>
      <c r="F52" s="51" t="s">
        <v>139</v>
      </c>
      <c r="G52" s="52" t="s">
        <v>30</v>
      </c>
      <c r="H52" s="50" t="s">
        <v>39</v>
      </c>
      <c r="I52" s="53">
        <v>11.81</v>
      </c>
      <c r="J52" s="78">
        <v>0.3</v>
      </c>
      <c r="K52" s="107">
        <f t="shared" si="0"/>
        <v>8.2669999999999995</v>
      </c>
      <c r="L52" s="59"/>
      <c r="M52" s="109">
        <f t="shared" si="1"/>
        <v>0</v>
      </c>
    </row>
    <row r="53" spans="1:13" s="3" customFormat="1" x14ac:dyDescent="0.2">
      <c r="A53" s="47" t="s">
        <v>129</v>
      </c>
      <c r="B53" s="195">
        <v>101464</v>
      </c>
      <c r="C53" s="48" t="s">
        <v>121</v>
      </c>
      <c r="D53" s="49" t="s">
        <v>130</v>
      </c>
      <c r="E53" s="50" t="s">
        <v>29</v>
      </c>
      <c r="F53" s="51" t="s">
        <v>139</v>
      </c>
      <c r="G53" s="52" t="s">
        <v>30</v>
      </c>
      <c r="H53" s="50" t="s">
        <v>39</v>
      </c>
      <c r="I53" s="53">
        <v>15.9</v>
      </c>
      <c r="J53" s="78">
        <v>0.2</v>
      </c>
      <c r="K53" s="107">
        <f t="shared" si="0"/>
        <v>12.72</v>
      </c>
      <c r="L53" s="59"/>
      <c r="M53" s="109">
        <f t="shared" si="1"/>
        <v>0</v>
      </c>
    </row>
    <row r="54" spans="1:13" s="3" customFormat="1" x14ac:dyDescent="0.2">
      <c r="A54" s="47">
        <v>9789533559582</v>
      </c>
      <c r="B54" s="195">
        <v>106479</v>
      </c>
      <c r="C54" s="48" t="s">
        <v>121</v>
      </c>
      <c r="D54" s="161" t="s">
        <v>358</v>
      </c>
      <c r="E54" s="50" t="s">
        <v>29</v>
      </c>
      <c r="F54" s="51" t="s">
        <v>139</v>
      </c>
      <c r="G54" s="52" t="s">
        <v>30</v>
      </c>
      <c r="H54" s="50" t="s">
        <v>39</v>
      </c>
      <c r="I54" s="53">
        <v>18.899999999999999</v>
      </c>
      <c r="J54" s="78">
        <v>0.1</v>
      </c>
      <c r="K54" s="107">
        <f t="shared" si="0"/>
        <v>17.009999999999998</v>
      </c>
      <c r="L54" s="59"/>
      <c r="M54" s="109">
        <f t="shared" si="1"/>
        <v>0</v>
      </c>
    </row>
    <row r="55" spans="1:13" s="3" customFormat="1" x14ac:dyDescent="0.2">
      <c r="A55" s="47" t="s">
        <v>134</v>
      </c>
      <c r="B55" s="195">
        <v>101218</v>
      </c>
      <c r="C55" s="48" t="s">
        <v>135</v>
      </c>
      <c r="D55" s="62" t="s">
        <v>136</v>
      </c>
      <c r="E55" s="50" t="s">
        <v>29</v>
      </c>
      <c r="F55" s="113" t="s">
        <v>43</v>
      </c>
      <c r="G55" s="57" t="s">
        <v>30</v>
      </c>
      <c r="H55" s="59" t="s">
        <v>48</v>
      </c>
      <c r="I55" s="63">
        <v>16.899999999999999</v>
      </c>
      <c r="J55" s="78">
        <v>0.2</v>
      </c>
      <c r="K55" s="107">
        <f t="shared" si="0"/>
        <v>13.52</v>
      </c>
      <c r="L55" s="59"/>
      <c r="M55" s="109">
        <f t="shared" si="1"/>
        <v>0</v>
      </c>
    </row>
    <row r="56" spans="1:13" s="3" customFormat="1" x14ac:dyDescent="0.2">
      <c r="A56" s="65">
        <v>9789533558929</v>
      </c>
      <c r="B56" s="197">
        <v>101834</v>
      </c>
      <c r="C56" s="48" t="s">
        <v>137</v>
      </c>
      <c r="D56" s="49" t="s">
        <v>138</v>
      </c>
      <c r="E56" s="50" t="s">
        <v>29</v>
      </c>
      <c r="F56" s="51" t="s">
        <v>139</v>
      </c>
      <c r="G56" s="52" t="s">
        <v>55</v>
      </c>
      <c r="H56" s="50" t="s">
        <v>140</v>
      </c>
      <c r="I56" s="53">
        <v>20</v>
      </c>
      <c r="J56" s="78">
        <v>0.1</v>
      </c>
      <c r="K56" s="107">
        <f t="shared" si="0"/>
        <v>18</v>
      </c>
      <c r="L56" s="59"/>
      <c r="M56" s="109">
        <f t="shared" si="1"/>
        <v>0</v>
      </c>
    </row>
    <row r="57" spans="1:13" s="3" customFormat="1" ht="16.5" x14ac:dyDescent="0.2">
      <c r="A57" s="47" t="s">
        <v>141</v>
      </c>
      <c r="B57" s="195">
        <v>101225</v>
      </c>
      <c r="C57" s="48" t="s">
        <v>142</v>
      </c>
      <c r="D57" s="49" t="s">
        <v>143</v>
      </c>
      <c r="E57" s="50" t="s">
        <v>29</v>
      </c>
      <c r="F57" s="51" t="s">
        <v>139</v>
      </c>
      <c r="G57" s="52" t="s">
        <v>35</v>
      </c>
      <c r="H57" s="163" t="s">
        <v>36</v>
      </c>
      <c r="I57" s="57">
        <v>17.899999999999999</v>
      </c>
      <c r="J57" s="78">
        <v>0.2</v>
      </c>
      <c r="K57" s="107">
        <f t="shared" si="0"/>
        <v>14.32</v>
      </c>
      <c r="L57" s="59"/>
      <c r="M57" s="109">
        <f t="shared" si="1"/>
        <v>0</v>
      </c>
    </row>
    <row r="58" spans="1:13" s="3" customFormat="1" x14ac:dyDescent="0.2">
      <c r="A58" s="47" t="s">
        <v>144</v>
      </c>
      <c r="B58" s="195">
        <v>101151</v>
      </c>
      <c r="C58" s="48" t="s">
        <v>145</v>
      </c>
      <c r="D58" s="49" t="s">
        <v>146</v>
      </c>
      <c r="E58" s="50" t="s">
        <v>29</v>
      </c>
      <c r="F58" s="51" t="s">
        <v>139</v>
      </c>
      <c r="G58" s="52" t="s">
        <v>30</v>
      </c>
      <c r="H58" s="50" t="s">
        <v>52</v>
      </c>
      <c r="I58" s="53">
        <v>19.78</v>
      </c>
      <c r="J58" s="78">
        <v>0.3</v>
      </c>
      <c r="K58" s="107">
        <f t="shared" si="0"/>
        <v>13.846</v>
      </c>
      <c r="L58" s="59"/>
      <c r="M58" s="109">
        <f t="shared" si="1"/>
        <v>0</v>
      </c>
    </row>
    <row r="59" spans="1:13" s="3" customFormat="1" x14ac:dyDescent="0.2">
      <c r="A59" s="47">
        <v>9789533559186</v>
      </c>
      <c r="B59" s="195">
        <v>105769</v>
      </c>
      <c r="C59" s="48" t="s">
        <v>148</v>
      </c>
      <c r="D59" s="114" t="s">
        <v>327</v>
      </c>
      <c r="E59" s="113" t="s">
        <v>29</v>
      </c>
      <c r="F59" s="115" t="s">
        <v>139</v>
      </c>
      <c r="G59" s="116" t="s">
        <v>30</v>
      </c>
      <c r="H59" s="113" t="s">
        <v>39</v>
      </c>
      <c r="I59" s="53">
        <v>19.899999999999999</v>
      </c>
      <c r="J59" s="78">
        <v>0.2</v>
      </c>
      <c r="K59" s="107">
        <f t="shared" si="0"/>
        <v>15.92</v>
      </c>
      <c r="L59" s="59"/>
      <c r="M59" s="109">
        <f t="shared" si="1"/>
        <v>0</v>
      </c>
    </row>
    <row r="60" spans="1:13" s="3" customFormat="1" x14ac:dyDescent="0.2">
      <c r="A60" s="47" t="s">
        <v>147</v>
      </c>
      <c r="B60" s="195">
        <v>101499</v>
      </c>
      <c r="C60" s="48" t="s">
        <v>148</v>
      </c>
      <c r="D60" s="49" t="s">
        <v>149</v>
      </c>
      <c r="E60" s="50" t="s">
        <v>29</v>
      </c>
      <c r="F60" s="51" t="s">
        <v>139</v>
      </c>
      <c r="G60" s="52" t="s">
        <v>30</v>
      </c>
      <c r="H60" s="50" t="s">
        <v>39</v>
      </c>
      <c r="I60" s="53">
        <v>11.81</v>
      </c>
      <c r="J60" s="78">
        <v>0.4</v>
      </c>
      <c r="K60" s="107">
        <f t="shared" si="0"/>
        <v>7.0860000000000003</v>
      </c>
      <c r="L60" s="59"/>
      <c r="M60" s="109">
        <f t="shared" si="1"/>
        <v>0</v>
      </c>
    </row>
    <row r="61" spans="1:13" s="3" customFormat="1" x14ac:dyDescent="0.2">
      <c r="A61" s="47" t="s">
        <v>150</v>
      </c>
      <c r="B61" s="195">
        <v>101486</v>
      </c>
      <c r="C61" s="48" t="s">
        <v>148</v>
      </c>
      <c r="D61" s="61" t="s">
        <v>151</v>
      </c>
      <c r="E61" s="50" t="s">
        <v>29</v>
      </c>
      <c r="F61" s="51" t="s">
        <v>139</v>
      </c>
      <c r="G61" s="52" t="s">
        <v>30</v>
      </c>
      <c r="H61" s="50" t="s">
        <v>39</v>
      </c>
      <c r="I61" s="53">
        <v>16.899999999999999</v>
      </c>
      <c r="J61" s="78">
        <v>0.2</v>
      </c>
      <c r="K61" s="107">
        <f t="shared" si="0"/>
        <v>13.52</v>
      </c>
      <c r="L61" s="59"/>
      <c r="M61" s="109">
        <f t="shared" si="1"/>
        <v>0</v>
      </c>
    </row>
    <row r="62" spans="1:13" s="3" customFormat="1" x14ac:dyDescent="0.2">
      <c r="A62" s="47">
        <v>9789533557779</v>
      </c>
      <c r="B62" s="195">
        <v>101545</v>
      </c>
      <c r="C62" s="48" t="s">
        <v>152</v>
      </c>
      <c r="D62" s="49" t="s">
        <v>153</v>
      </c>
      <c r="E62" s="50" t="s">
        <v>29</v>
      </c>
      <c r="F62" s="51" t="s">
        <v>139</v>
      </c>
      <c r="G62" s="52" t="s">
        <v>35</v>
      </c>
      <c r="H62" s="162" t="s">
        <v>45</v>
      </c>
      <c r="I62" s="53">
        <v>15.9</v>
      </c>
      <c r="J62" s="78">
        <v>0.2</v>
      </c>
      <c r="K62" s="107">
        <f t="shared" si="0"/>
        <v>12.72</v>
      </c>
      <c r="L62" s="59"/>
      <c r="M62" s="109">
        <f t="shared" si="1"/>
        <v>0</v>
      </c>
    </row>
    <row r="63" spans="1:13" s="3" customFormat="1" x14ac:dyDescent="0.2">
      <c r="A63" s="47">
        <v>9789533558943</v>
      </c>
      <c r="B63" s="195" t="s">
        <v>373</v>
      </c>
      <c r="C63" s="48" t="s">
        <v>154</v>
      </c>
      <c r="D63" s="96" t="s">
        <v>155</v>
      </c>
      <c r="E63" s="50" t="s">
        <v>29</v>
      </c>
      <c r="F63" s="51" t="s">
        <v>139</v>
      </c>
      <c r="G63" s="52" t="s">
        <v>30</v>
      </c>
      <c r="H63" s="162" t="s">
        <v>156</v>
      </c>
      <c r="I63" s="53">
        <v>19.899999999999999</v>
      </c>
      <c r="J63" s="78">
        <v>0.2</v>
      </c>
      <c r="K63" s="107">
        <f t="shared" si="0"/>
        <v>15.92</v>
      </c>
      <c r="L63" s="59"/>
      <c r="M63" s="109">
        <f t="shared" si="1"/>
        <v>0</v>
      </c>
    </row>
    <row r="64" spans="1:13" s="3" customFormat="1" x14ac:dyDescent="0.2">
      <c r="A64" s="47" t="s">
        <v>157</v>
      </c>
      <c r="B64" s="195" t="s">
        <v>374</v>
      </c>
      <c r="C64" s="48" t="s">
        <v>158</v>
      </c>
      <c r="D64" s="54" t="s">
        <v>159</v>
      </c>
      <c r="E64" s="50" t="s">
        <v>29</v>
      </c>
      <c r="F64" s="51" t="s">
        <v>139</v>
      </c>
      <c r="G64" s="52" t="s">
        <v>30</v>
      </c>
      <c r="H64" s="50" t="s">
        <v>52</v>
      </c>
      <c r="I64" s="53">
        <v>10.49</v>
      </c>
      <c r="J64" s="78">
        <v>0.4</v>
      </c>
      <c r="K64" s="107">
        <f t="shared" si="0"/>
        <v>6.2939999999999996</v>
      </c>
      <c r="L64" s="59"/>
      <c r="M64" s="109">
        <f t="shared" si="1"/>
        <v>0</v>
      </c>
    </row>
    <row r="65" spans="1:13" s="3" customFormat="1" x14ac:dyDescent="0.2">
      <c r="A65" s="47" t="s">
        <v>160</v>
      </c>
      <c r="B65" s="195" t="s">
        <v>375</v>
      </c>
      <c r="C65" s="48" t="s">
        <v>161</v>
      </c>
      <c r="D65" s="54" t="s">
        <v>162</v>
      </c>
      <c r="E65" s="50" t="s">
        <v>29</v>
      </c>
      <c r="F65" s="51" t="s">
        <v>139</v>
      </c>
      <c r="G65" s="52" t="s">
        <v>30</v>
      </c>
      <c r="H65" s="50" t="s">
        <v>163</v>
      </c>
      <c r="I65" s="53">
        <v>17.12</v>
      </c>
      <c r="J65" s="78">
        <v>0.2</v>
      </c>
      <c r="K65" s="107">
        <f t="shared" si="0"/>
        <v>13.696000000000002</v>
      </c>
      <c r="L65" s="59"/>
      <c r="M65" s="109">
        <f t="shared" si="1"/>
        <v>0</v>
      </c>
    </row>
    <row r="66" spans="1:13" s="3" customFormat="1" x14ac:dyDescent="0.2">
      <c r="A66" s="47" t="s">
        <v>164</v>
      </c>
      <c r="B66" s="195" t="s">
        <v>376</v>
      </c>
      <c r="C66" s="48" t="s">
        <v>165</v>
      </c>
      <c r="D66" s="49" t="s">
        <v>166</v>
      </c>
      <c r="E66" s="50" t="s">
        <v>29</v>
      </c>
      <c r="F66" s="51" t="s">
        <v>139</v>
      </c>
      <c r="G66" s="52" t="s">
        <v>30</v>
      </c>
      <c r="H66" s="50" t="s">
        <v>31</v>
      </c>
      <c r="I66" s="53">
        <v>16.899999999999999</v>
      </c>
      <c r="J66" s="78">
        <v>0.2</v>
      </c>
      <c r="K66" s="107">
        <f t="shared" si="0"/>
        <v>13.52</v>
      </c>
      <c r="L66" s="59"/>
      <c r="M66" s="109">
        <f t="shared" si="1"/>
        <v>0</v>
      </c>
    </row>
    <row r="67" spans="1:13" s="3" customFormat="1" x14ac:dyDescent="0.2">
      <c r="A67" s="47">
        <v>9789533559315</v>
      </c>
      <c r="B67" s="195" t="s">
        <v>377</v>
      </c>
      <c r="C67" s="48" t="s">
        <v>165</v>
      </c>
      <c r="D67" s="114" t="s">
        <v>326</v>
      </c>
      <c r="E67" s="113" t="s">
        <v>29</v>
      </c>
      <c r="F67" s="115" t="s">
        <v>139</v>
      </c>
      <c r="G67" s="116" t="s">
        <v>30</v>
      </c>
      <c r="H67" s="113" t="s">
        <v>39</v>
      </c>
      <c r="I67" s="53">
        <v>20.9</v>
      </c>
      <c r="J67" s="78">
        <v>0.2</v>
      </c>
      <c r="K67" s="107">
        <f t="shared" si="0"/>
        <v>16.72</v>
      </c>
      <c r="L67" s="59"/>
      <c r="M67" s="109">
        <f t="shared" si="1"/>
        <v>0</v>
      </c>
    </row>
    <row r="68" spans="1:13" s="3" customFormat="1" x14ac:dyDescent="0.2">
      <c r="A68" s="47" t="s">
        <v>167</v>
      </c>
      <c r="B68" s="195" t="s">
        <v>378</v>
      </c>
      <c r="C68" s="48" t="s">
        <v>165</v>
      </c>
      <c r="D68" s="61" t="s">
        <v>168</v>
      </c>
      <c r="E68" s="50" t="s">
        <v>29</v>
      </c>
      <c r="F68" s="51" t="s">
        <v>139</v>
      </c>
      <c r="G68" s="52" t="s">
        <v>30</v>
      </c>
      <c r="H68" s="50" t="s">
        <v>39</v>
      </c>
      <c r="I68" s="53">
        <v>13.9</v>
      </c>
      <c r="J68" s="78">
        <v>0.2</v>
      </c>
      <c r="K68" s="107">
        <f t="shared" si="0"/>
        <v>11.120000000000001</v>
      </c>
      <c r="L68" s="59"/>
      <c r="M68" s="109">
        <f t="shared" si="1"/>
        <v>0</v>
      </c>
    </row>
    <row r="69" spans="1:13" s="3" customFormat="1" x14ac:dyDescent="0.2">
      <c r="A69" s="47" t="s">
        <v>169</v>
      </c>
      <c r="B69" s="195" t="s">
        <v>379</v>
      </c>
      <c r="C69" s="48" t="s">
        <v>165</v>
      </c>
      <c r="D69" s="49" t="s">
        <v>170</v>
      </c>
      <c r="E69" s="50" t="s">
        <v>29</v>
      </c>
      <c r="F69" s="51" t="s">
        <v>139</v>
      </c>
      <c r="G69" s="52" t="s">
        <v>30</v>
      </c>
      <c r="H69" s="50" t="s">
        <v>39</v>
      </c>
      <c r="I69" s="53">
        <v>10.49</v>
      </c>
      <c r="J69" s="78">
        <v>0.2</v>
      </c>
      <c r="K69" s="107">
        <f t="shared" si="0"/>
        <v>8.3920000000000012</v>
      </c>
      <c r="L69" s="59"/>
      <c r="M69" s="109">
        <f t="shared" si="1"/>
        <v>0</v>
      </c>
    </row>
    <row r="70" spans="1:13" s="3" customFormat="1" x14ac:dyDescent="0.2">
      <c r="A70" s="47" t="s">
        <v>171</v>
      </c>
      <c r="B70" s="195" t="s">
        <v>380</v>
      </c>
      <c r="C70" s="48" t="s">
        <v>172</v>
      </c>
      <c r="D70" s="60" t="s">
        <v>173</v>
      </c>
      <c r="E70" s="50" t="s">
        <v>29</v>
      </c>
      <c r="F70" s="51" t="s">
        <v>139</v>
      </c>
      <c r="G70" s="52" t="s">
        <v>113</v>
      </c>
      <c r="H70" s="50" t="s">
        <v>39</v>
      </c>
      <c r="I70" s="53">
        <v>11.9</v>
      </c>
      <c r="J70" s="78">
        <v>0.2</v>
      </c>
      <c r="K70" s="107">
        <f t="shared" si="0"/>
        <v>9.5200000000000014</v>
      </c>
      <c r="L70" s="59"/>
      <c r="M70" s="109">
        <f t="shared" si="1"/>
        <v>0</v>
      </c>
    </row>
    <row r="71" spans="1:13" s="3" customFormat="1" x14ac:dyDescent="0.2">
      <c r="A71" s="47" t="s">
        <v>174</v>
      </c>
      <c r="B71" s="195" t="s">
        <v>381</v>
      </c>
      <c r="C71" s="48" t="s">
        <v>172</v>
      </c>
      <c r="D71" s="49" t="s">
        <v>175</v>
      </c>
      <c r="E71" s="50" t="s">
        <v>29</v>
      </c>
      <c r="F71" s="51" t="s">
        <v>139</v>
      </c>
      <c r="G71" s="52" t="s">
        <v>30</v>
      </c>
      <c r="H71" s="50" t="s">
        <v>31</v>
      </c>
      <c r="I71" s="53">
        <v>7.83</v>
      </c>
      <c r="J71" s="78">
        <v>0.3</v>
      </c>
      <c r="K71" s="107">
        <f t="shared" si="0"/>
        <v>5.4809999999999999</v>
      </c>
      <c r="L71" s="59"/>
      <c r="M71" s="109">
        <f t="shared" si="1"/>
        <v>0</v>
      </c>
    </row>
    <row r="72" spans="1:13" s="3" customFormat="1" x14ac:dyDescent="0.2">
      <c r="A72" s="47">
        <v>9789533559049</v>
      </c>
      <c r="B72" s="195" t="s">
        <v>382</v>
      </c>
      <c r="C72" s="92" t="s">
        <v>177</v>
      </c>
      <c r="D72" s="114" t="s">
        <v>325</v>
      </c>
      <c r="E72" s="113" t="s">
        <v>29</v>
      </c>
      <c r="F72" s="115" t="s">
        <v>139</v>
      </c>
      <c r="G72" s="116" t="s">
        <v>30</v>
      </c>
      <c r="H72" s="113" t="s">
        <v>39</v>
      </c>
      <c r="I72" s="53">
        <v>18.899999999999999</v>
      </c>
      <c r="J72" s="78">
        <v>0.2</v>
      </c>
      <c r="K72" s="107">
        <f t="shared" si="0"/>
        <v>15.12</v>
      </c>
      <c r="L72" s="59"/>
      <c r="M72" s="109">
        <f t="shared" si="1"/>
        <v>0</v>
      </c>
    </row>
    <row r="73" spans="1:13" s="3" customFormat="1" x14ac:dyDescent="0.2">
      <c r="A73" s="47" t="s">
        <v>176</v>
      </c>
      <c r="B73" s="195" t="s">
        <v>383</v>
      </c>
      <c r="C73" s="48" t="s">
        <v>177</v>
      </c>
      <c r="D73" s="61" t="s">
        <v>178</v>
      </c>
      <c r="E73" s="50" t="s">
        <v>29</v>
      </c>
      <c r="F73" s="51" t="s">
        <v>139</v>
      </c>
      <c r="G73" s="52" t="s">
        <v>30</v>
      </c>
      <c r="H73" s="50" t="s">
        <v>39</v>
      </c>
      <c r="I73" s="53">
        <v>15.9</v>
      </c>
      <c r="J73" s="78">
        <v>0.2</v>
      </c>
      <c r="K73" s="107">
        <f t="shared" si="0"/>
        <v>12.72</v>
      </c>
      <c r="L73" s="59"/>
      <c r="M73" s="109">
        <f t="shared" si="1"/>
        <v>0</v>
      </c>
    </row>
    <row r="74" spans="1:13" s="3" customFormat="1" ht="16.5" x14ac:dyDescent="0.2">
      <c r="A74" s="47" t="s">
        <v>179</v>
      </c>
      <c r="B74" s="195" t="s">
        <v>384</v>
      </c>
      <c r="C74" s="48" t="s">
        <v>177</v>
      </c>
      <c r="D74" s="49" t="s">
        <v>180</v>
      </c>
      <c r="E74" s="50" t="s">
        <v>29</v>
      </c>
      <c r="F74" s="51" t="s">
        <v>139</v>
      </c>
      <c r="G74" s="52" t="s">
        <v>35</v>
      </c>
      <c r="H74" s="163" t="s">
        <v>36</v>
      </c>
      <c r="I74" s="53">
        <v>15.9</v>
      </c>
      <c r="J74" s="78">
        <v>0.2</v>
      </c>
      <c r="K74" s="107">
        <f t="shared" si="0"/>
        <v>12.72</v>
      </c>
      <c r="L74" s="59"/>
      <c r="M74" s="109">
        <f t="shared" si="1"/>
        <v>0</v>
      </c>
    </row>
    <row r="75" spans="1:13" s="3" customFormat="1" ht="16.5" x14ac:dyDescent="0.2">
      <c r="A75" s="47" t="s">
        <v>181</v>
      </c>
      <c r="B75" s="195" t="s">
        <v>385</v>
      </c>
      <c r="C75" s="48" t="s">
        <v>177</v>
      </c>
      <c r="D75" s="49" t="s">
        <v>182</v>
      </c>
      <c r="E75" s="50" t="s">
        <v>29</v>
      </c>
      <c r="F75" s="51" t="s">
        <v>139</v>
      </c>
      <c r="G75" s="52" t="s">
        <v>35</v>
      </c>
      <c r="H75" s="163" t="s">
        <v>36</v>
      </c>
      <c r="I75" s="53">
        <v>14.9</v>
      </c>
      <c r="J75" s="78">
        <v>0.2</v>
      </c>
      <c r="K75" s="107">
        <f t="shared" si="0"/>
        <v>11.920000000000002</v>
      </c>
      <c r="L75" s="59"/>
      <c r="M75" s="109">
        <f t="shared" si="1"/>
        <v>0</v>
      </c>
    </row>
    <row r="76" spans="1:13" s="3" customFormat="1" ht="16.5" x14ac:dyDescent="0.2">
      <c r="A76" s="47">
        <v>9789533559490</v>
      </c>
      <c r="B76" s="195" t="s">
        <v>386</v>
      </c>
      <c r="C76" s="48" t="s">
        <v>177</v>
      </c>
      <c r="D76" s="161" t="s">
        <v>361</v>
      </c>
      <c r="E76" s="50" t="s">
        <v>29</v>
      </c>
      <c r="F76" s="51" t="s">
        <v>139</v>
      </c>
      <c r="G76" s="52" t="s">
        <v>35</v>
      </c>
      <c r="H76" s="163" t="s">
        <v>36</v>
      </c>
      <c r="I76" s="53">
        <v>18.899999999999999</v>
      </c>
      <c r="J76" s="78">
        <v>0.1</v>
      </c>
      <c r="K76" s="107">
        <f t="shared" si="0"/>
        <v>17.009999999999998</v>
      </c>
      <c r="L76" s="59"/>
      <c r="M76" s="109">
        <f t="shared" si="1"/>
        <v>0</v>
      </c>
    </row>
    <row r="77" spans="1:13" s="3" customFormat="1" x14ac:dyDescent="0.2">
      <c r="A77" s="47" t="s">
        <v>183</v>
      </c>
      <c r="B77" s="195" t="s">
        <v>387</v>
      </c>
      <c r="C77" s="48" t="s">
        <v>177</v>
      </c>
      <c r="D77" s="61" t="s">
        <v>184</v>
      </c>
      <c r="E77" s="50" t="s">
        <v>29</v>
      </c>
      <c r="F77" s="51" t="s">
        <v>139</v>
      </c>
      <c r="G77" s="52" t="s">
        <v>30</v>
      </c>
      <c r="H77" s="50" t="s">
        <v>39</v>
      </c>
      <c r="I77" s="53">
        <v>14.9</v>
      </c>
      <c r="J77" s="78">
        <v>0.2</v>
      </c>
      <c r="K77" s="107">
        <f t="shared" si="0"/>
        <v>11.920000000000002</v>
      </c>
      <c r="L77" s="59"/>
      <c r="M77" s="109">
        <f t="shared" si="1"/>
        <v>0</v>
      </c>
    </row>
    <row r="78" spans="1:13" s="3" customFormat="1" x14ac:dyDescent="0.2">
      <c r="A78" s="47" t="s">
        <v>185</v>
      </c>
      <c r="B78" s="195" t="s">
        <v>388</v>
      </c>
      <c r="C78" s="48" t="s">
        <v>177</v>
      </c>
      <c r="D78" s="54" t="s">
        <v>186</v>
      </c>
      <c r="E78" s="50" t="s">
        <v>29</v>
      </c>
      <c r="F78" s="51" t="s">
        <v>139</v>
      </c>
      <c r="G78" s="52" t="s">
        <v>30</v>
      </c>
      <c r="H78" s="50" t="s">
        <v>39</v>
      </c>
      <c r="I78" s="53">
        <v>16.899999999999999</v>
      </c>
      <c r="J78" s="78">
        <v>0.2</v>
      </c>
      <c r="K78" s="107">
        <f t="shared" ref="K78:K119" si="2">I78*(1-J78)</f>
        <v>13.52</v>
      </c>
      <c r="L78" s="59"/>
      <c r="M78" s="109">
        <f t="shared" ref="M78:M119" si="3">K78*L78</f>
        <v>0</v>
      </c>
    </row>
    <row r="79" spans="1:13" s="3" customFormat="1" x14ac:dyDescent="0.2">
      <c r="A79" s="47" t="s">
        <v>187</v>
      </c>
      <c r="B79" s="195" t="s">
        <v>389</v>
      </c>
      <c r="C79" s="48" t="s">
        <v>188</v>
      </c>
      <c r="D79" s="49" t="s">
        <v>189</v>
      </c>
      <c r="E79" s="50" t="s">
        <v>29</v>
      </c>
      <c r="F79" s="51" t="s">
        <v>139</v>
      </c>
      <c r="G79" s="52" t="s">
        <v>113</v>
      </c>
      <c r="H79" s="50" t="s">
        <v>39</v>
      </c>
      <c r="I79" s="53">
        <v>13.14</v>
      </c>
      <c r="J79" s="78">
        <v>0.4</v>
      </c>
      <c r="K79" s="107">
        <f t="shared" si="2"/>
        <v>7.8840000000000003</v>
      </c>
      <c r="L79" s="59"/>
      <c r="M79" s="109">
        <f t="shared" si="3"/>
        <v>0</v>
      </c>
    </row>
    <row r="80" spans="1:13" s="3" customFormat="1" x14ac:dyDescent="0.2">
      <c r="A80" s="47" t="s">
        <v>190</v>
      </c>
      <c r="B80" s="195" t="s">
        <v>390</v>
      </c>
      <c r="C80" s="48" t="s">
        <v>188</v>
      </c>
      <c r="D80" s="49" t="s">
        <v>191</v>
      </c>
      <c r="E80" s="50" t="s">
        <v>29</v>
      </c>
      <c r="F80" s="51" t="s">
        <v>139</v>
      </c>
      <c r="G80" s="52" t="s">
        <v>30</v>
      </c>
      <c r="H80" s="50" t="s">
        <v>39</v>
      </c>
      <c r="I80" s="53">
        <v>18.45</v>
      </c>
      <c r="J80" s="78">
        <v>0.4</v>
      </c>
      <c r="K80" s="107">
        <f t="shared" si="2"/>
        <v>11.069999999999999</v>
      </c>
      <c r="L80" s="59"/>
      <c r="M80" s="109">
        <f t="shared" si="3"/>
        <v>0</v>
      </c>
    </row>
    <row r="81" spans="1:13" x14ac:dyDescent="0.2">
      <c r="A81" s="47" t="s">
        <v>192</v>
      </c>
      <c r="B81" s="195" t="s">
        <v>391</v>
      </c>
      <c r="C81" s="48" t="s">
        <v>188</v>
      </c>
      <c r="D81" s="60" t="s">
        <v>193</v>
      </c>
      <c r="E81" s="50" t="s">
        <v>29</v>
      </c>
      <c r="F81" s="51" t="s">
        <v>139</v>
      </c>
      <c r="G81" s="52" t="s">
        <v>113</v>
      </c>
      <c r="H81" s="50" t="s">
        <v>39</v>
      </c>
      <c r="I81" s="53">
        <v>14.47</v>
      </c>
      <c r="J81" s="78">
        <v>0.2</v>
      </c>
      <c r="K81" s="107">
        <f t="shared" si="2"/>
        <v>11.576000000000001</v>
      </c>
      <c r="L81" s="59"/>
      <c r="M81" s="109">
        <f t="shared" si="3"/>
        <v>0</v>
      </c>
    </row>
    <row r="82" spans="1:13" s="3" customFormat="1" x14ac:dyDescent="0.2">
      <c r="A82" s="47" t="s">
        <v>194</v>
      </c>
      <c r="B82" s="195" t="s">
        <v>392</v>
      </c>
      <c r="C82" s="48" t="s">
        <v>188</v>
      </c>
      <c r="D82" s="49" t="s">
        <v>195</v>
      </c>
      <c r="E82" s="50" t="s">
        <v>29</v>
      </c>
      <c r="F82" s="51" t="s">
        <v>139</v>
      </c>
      <c r="G82" s="52" t="s">
        <v>113</v>
      </c>
      <c r="H82" s="50" t="s">
        <v>39</v>
      </c>
      <c r="I82" s="53">
        <v>14.47</v>
      </c>
      <c r="J82" s="78">
        <v>0.4</v>
      </c>
      <c r="K82" s="107">
        <f t="shared" si="2"/>
        <v>8.6820000000000004</v>
      </c>
      <c r="L82" s="59"/>
      <c r="M82" s="109">
        <f t="shared" si="3"/>
        <v>0</v>
      </c>
    </row>
    <row r="83" spans="1:13" s="3" customFormat="1" x14ac:dyDescent="0.2">
      <c r="A83" s="47" t="s">
        <v>201</v>
      </c>
      <c r="B83" s="195" t="s">
        <v>393</v>
      </c>
      <c r="C83" s="48" t="s">
        <v>202</v>
      </c>
      <c r="D83" s="49" t="s">
        <v>203</v>
      </c>
      <c r="E83" s="50" t="s">
        <v>29</v>
      </c>
      <c r="F83" s="51" t="s">
        <v>139</v>
      </c>
      <c r="G83" s="52" t="s">
        <v>30</v>
      </c>
      <c r="H83" s="50" t="s">
        <v>39</v>
      </c>
      <c r="I83" s="53">
        <v>11.81</v>
      </c>
      <c r="J83" s="78">
        <v>0.3</v>
      </c>
      <c r="K83" s="107">
        <f t="shared" si="2"/>
        <v>8.2669999999999995</v>
      </c>
      <c r="L83" s="59"/>
      <c r="M83" s="109">
        <f t="shared" si="3"/>
        <v>0</v>
      </c>
    </row>
    <row r="84" spans="1:13" s="3" customFormat="1" ht="18" customHeight="1" x14ac:dyDescent="0.2">
      <c r="A84" s="47">
        <v>9789533557762</v>
      </c>
      <c r="B84" s="195" t="s">
        <v>394</v>
      </c>
      <c r="C84" s="48" t="s">
        <v>211</v>
      </c>
      <c r="D84" s="54" t="s">
        <v>212</v>
      </c>
      <c r="E84" s="50" t="s">
        <v>29</v>
      </c>
      <c r="F84" s="51" t="s">
        <v>139</v>
      </c>
      <c r="G84" s="52" t="s">
        <v>30</v>
      </c>
      <c r="H84" s="50" t="s">
        <v>213</v>
      </c>
      <c r="I84" s="53">
        <v>21.9</v>
      </c>
      <c r="J84" s="78">
        <v>0.2</v>
      </c>
      <c r="K84" s="107">
        <f t="shared" si="2"/>
        <v>17.52</v>
      </c>
      <c r="L84" s="59"/>
      <c r="M84" s="109">
        <f t="shared" si="3"/>
        <v>0</v>
      </c>
    </row>
    <row r="85" spans="1:13" s="3" customFormat="1" ht="22.5" x14ac:dyDescent="0.2">
      <c r="A85" s="47">
        <v>9789533558974</v>
      </c>
      <c r="B85" s="195" t="s">
        <v>395</v>
      </c>
      <c r="C85" s="48" t="s">
        <v>342</v>
      </c>
      <c r="D85" s="61" t="s">
        <v>319</v>
      </c>
      <c r="E85" s="50" t="s">
        <v>29</v>
      </c>
      <c r="F85" s="51" t="s">
        <v>139</v>
      </c>
      <c r="G85" s="52" t="s">
        <v>30</v>
      </c>
      <c r="H85" s="168" t="s">
        <v>341</v>
      </c>
      <c r="I85" s="53">
        <v>19.899999999999999</v>
      </c>
      <c r="J85" s="78">
        <v>0.2</v>
      </c>
      <c r="K85" s="107">
        <f t="shared" si="2"/>
        <v>15.92</v>
      </c>
      <c r="L85" s="59"/>
      <c r="M85" s="109">
        <f t="shared" si="3"/>
        <v>0</v>
      </c>
    </row>
    <row r="86" spans="1:13" s="3" customFormat="1" ht="18" customHeight="1" x14ac:dyDescent="0.2">
      <c r="A86" s="47" t="s">
        <v>214</v>
      </c>
      <c r="B86" s="195" t="s">
        <v>396</v>
      </c>
      <c r="C86" s="48" t="s">
        <v>215</v>
      </c>
      <c r="D86" s="61" t="s">
        <v>216</v>
      </c>
      <c r="E86" s="50" t="s">
        <v>29</v>
      </c>
      <c r="F86" s="51" t="s">
        <v>139</v>
      </c>
      <c r="G86" s="52" t="s">
        <v>30</v>
      </c>
      <c r="H86" s="50" t="s">
        <v>39</v>
      </c>
      <c r="I86" s="53">
        <v>13.14</v>
      </c>
      <c r="J86" s="78">
        <v>0.3</v>
      </c>
      <c r="K86" s="107">
        <f t="shared" si="2"/>
        <v>9.1980000000000004</v>
      </c>
      <c r="L86" s="59"/>
      <c r="M86" s="109">
        <f t="shared" si="3"/>
        <v>0</v>
      </c>
    </row>
    <row r="87" spans="1:13" s="3" customFormat="1" x14ac:dyDescent="0.2">
      <c r="A87" s="47" t="s">
        <v>217</v>
      </c>
      <c r="B87" s="195" t="s">
        <v>397</v>
      </c>
      <c r="C87" s="48" t="s">
        <v>215</v>
      </c>
      <c r="D87" s="54" t="s">
        <v>218</v>
      </c>
      <c r="E87" s="50" t="s">
        <v>29</v>
      </c>
      <c r="F87" s="51" t="s">
        <v>139</v>
      </c>
      <c r="G87" s="52" t="s">
        <v>30</v>
      </c>
      <c r="H87" s="50" t="s">
        <v>39</v>
      </c>
      <c r="I87" s="53">
        <v>13.14</v>
      </c>
      <c r="J87" s="78">
        <v>0.3</v>
      </c>
      <c r="K87" s="107">
        <f t="shared" si="2"/>
        <v>9.1980000000000004</v>
      </c>
      <c r="L87" s="59"/>
      <c r="M87" s="109">
        <f t="shared" si="3"/>
        <v>0</v>
      </c>
    </row>
    <row r="88" spans="1:13" s="3" customFormat="1" x14ac:dyDescent="0.2">
      <c r="A88" s="47" t="s">
        <v>219</v>
      </c>
      <c r="B88" s="195" t="s">
        <v>398</v>
      </c>
      <c r="C88" s="48" t="s">
        <v>220</v>
      </c>
      <c r="D88" s="119" t="s">
        <v>221</v>
      </c>
      <c r="E88" s="50" t="s">
        <v>29</v>
      </c>
      <c r="F88" s="51" t="s">
        <v>139</v>
      </c>
      <c r="G88" s="52" t="s">
        <v>30</v>
      </c>
      <c r="H88" s="50" t="s">
        <v>39</v>
      </c>
      <c r="I88" s="53">
        <v>17.899999999999999</v>
      </c>
      <c r="J88" s="78">
        <v>0.2</v>
      </c>
      <c r="K88" s="107">
        <f t="shared" si="2"/>
        <v>14.32</v>
      </c>
      <c r="L88" s="59"/>
      <c r="M88" s="109">
        <f t="shared" si="3"/>
        <v>0</v>
      </c>
    </row>
    <row r="89" spans="1:13" s="3" customFormat="1" x14ac:dyDescent="0.2">
      <c r="A89" s="47">
        <v>9789533559100</v>
      </c>
      <c r="B89" s="195" t="s">
        <v>399</v>
      </c>
      <c r="C89" s="48" t="s">
        <v>343</v>
      </c>
      <c r="D89" s="61" t="s">
        <v>321</v>
      </c>
      <c r="E89" s="50" t="s">
        <v>29</v>
      </c>
      <c r="F89" s="51" t="s">
        <v>139</v>
      </c>
      <c r="G89" s="52" t="s">
        <v>30</v>
      </c>
      <c r="H89" s="50" t="s">
        <v>340</v>
      </c>
      <c r="I89" s="53">
        <v>14.9</v>
      </c>
      <c r="J89" s="78">
        <v>0.2</v>
      </c>
      <c r="K89" s="107">
        <f t="shared" si="2"/>
        <v>11.920000000000002</v>
      </c>
      <c r="L89" s="59"/>
      <c r="M89" s="109">
        <f t="shared" si="3"/>
        <v>0</v>
      </c>
    </row>
    <row r="90" spans="1:13" s="3" customFormat="1" ht="16.5" x14ac:dyDescent="0.2">
      <c r="A90" s="47" t="s">
        <v>222</v>
      </c>
      <c r="B90" s="195" t="s">
        <v>400</v>
      </c>
      <c r="C90" s="48" t="s">
        <v>223</v>
      </c>
      <c r="D90" s="49" t="s">
        <v>224</v>
      </c>
      <c r="E90" s="50" t="s">
        <v>29</v>
      </c>
      <c r="F90" s="51" t="s">
        <v>139</v>
      </c>
      <c r="G90" s="52" t="s">
        <v>35</v>
      </c>
      <c r="H90" s="163" t="s">
        <v>36</v>
      </c>
      <c r="I90" s="53">
        <v>12.5</v>
      </c>
      <c r="J90" s="78">
        <v>0.2</v>
      </c>
      <c r="K90" s="107">
        <f t="shared" si="2"/>
        <v>10</v>
      </c>
      <c r="L90" s="59"/>
      <c r="M90" s="109">
        <f t="shared" si="3"/>
        <v>0</v>
      </c>
    </row>
    <row r="91" spans="1:13" s="3" customFormat="1" x14ac:dyDescent="0.2">
      <c r="A91" s="47" t="s">
        <v>227</v>
      </c>
      <c r="B91" s="195" t="s">
        <v>401</v>
      </c>
      <c r="C91" s="48" t="s">
        <v>228</v>
      </c>
      <c r="D91" s="64" t="s">
        <v>229</v>
      </c>
      <c r="E91" s="50" t="s">
        <v>29</v>
      </c>
      <c r="F91" s="51" t="s">
        <v>43</v>
      </c>
      <c r="G91" s="57" t="s">
        <v>55</v>
      </c>
      <c r="H91" s="59" t="s">
        <v>140</v>
      </c>
      <c r="I91" s="63">
        <v>9.9</v>
      </c>
      <c r="J91" s="78">
        <v>0.1</v>
      </c>
      <c r="K91" s="107">
        <f t="shared" si="2"/>
        <v>8.91</v>
      </c>
      <c r="L91" s="59"/>
      <c r="M91" s="109">
        <f t="shared" si="3"/>
        <v>0</v>
      </c>
    </row>
    <row r="92" spans="1:13" s="4" customFormat="1" ht="12" customHeight="1" x14ac:dyDescent="0.2">
      <c r="A92" s="95">
        <v>9789533559216</v>
      </c>
      <c r="B92" s="198">
        <v>106031</v>
      </c>
      <c r="C92" s="164" t="s">
        <v>230</v>
      </c>
      <c r="D92" s="165" t="s">
        <v>335</v>
      </c>
      <c r="E92" s="85" t="s">
        <v>29</v>
      </c>
      <c r="F92" s="50" t="s">
        <v>43</v>
      </c>
      <c r="G92" s="123" t="s">
        <v>30</v>
      </c>
      <c r="H92" s="97" t="s">
        <v>231</v>
      </c>
      <c r="I92" s="88">
        <v>22.9</v>
      </c>
      <c r="J92" s="89">
        <v>0.2</v>
      </c>
      <c r="K92" s="107">
        <f t="shared" si="2"/>
        <v>18.32</v>
      </c>
      <c r="L92" s="59"/>
      <c r="M92" s="109">
        <f t="shared" si="3"/>
        <v>0</v>
      </c>
    </row>
    <row r="93" spans="1:13" s="5" customFormat="1" x14ac:dyDescent="0.2">
      <c r="A93" s="47" t="s">
        <v>239</v>
      </c>
      <c r="B93" s="195" t="s">
        <v>402</v>
      </c>
      <c r="C93" s="48" t="s">
        <v>240</v>
      </c>
      <c r="D93" s="118" t="s">
        <v>241</v>
      </c>
      <c r="E93" s="50" t="s">
        <v>29</v>
      </c>
      <c r="F93" s="51" t="s">
        <v>139</v>
      </c>
      <c r="G93" s="57" t="s">
        <v>113</v>
      </c>
      <c r="H93" s="59" t="s">
        <v>140</v>
      </c>
      <c r="I93" s="63">
        <v>15.5</v>
      </c>
      <c r="J93" s="78">
        <v>0.2</v>
      </c>
      <c r="K93" s="107">
        <f t="shared" si="2"/>
        <v>12.4</v>
      </c>
      <c r="L93" s="59"/>
      <c r="M93" s="109">
        <f t="shared" si="3"/>
        <v>0</v>
      </c>
    </row>
    <row r="94" spans="1:13" s="5" customFormat="1" x14ac:dyDescent="0.2">
      <c r="A94" s="47" t="s">
        <v>242</v>
      </c>
      <c r="B94" s="195" t="s">
        <v>403</v>
      </c>
      <c r="C94" s="48" t="s">
        <v>243</v>
      </c>
      <c r="D94" s="49" t="s">
        <v>244</v>
      </c>
      <c r="E94" s="50" t="s">
        <v>29</v>
      </c>
      <c r="F94" s="51" t="s">
        <v>139</v>
      </c>
      <c r="G94" s="52" t="s">
        <v>30</v>
      </c>
      <c r="H94" s="50" t="s">
        <v>52</v>
      </c>
      <c r="I94" s="53">
        <v>7.83</v>
      </c>
      <c r="J94" s="78">
        <v>0.75</v>
      </c>
      <c r="K94" s="107">
        <f t="shared" si="2"/>
        <v>1.9575</v>
      </c>
      <c r="L94" s="59"/>
      <c r="M94" s="109">
        <f t="shared" si="3"/>
        <v>0</v>
      </c>
    </row>
    <row r="95" spans="1:13" s="5" customFormat="1" x14ac:dyDescent="0.2">
      <c r="A95" s="47" t="s">
        <v>245</v>
      </c>
      <c r="B95" s="195" t="s">
        <v>404</v>
      </c>
      <c r="C95" s="48" t="s">
        <v>246</v>
      </c>
      <c r="D95" s="49" t="s">
        <v>247</v>
      </c>
      <c r="E95" s="50" t="s">
        <v>29</v>
      </c>
      <c r="F95" s="51" t="s">
        <v>139</v>
      </c>
      <c r="G95" s="52" t="s">
        <v>113</v>
      </c>
      <c r="H95" s="50" t="s">
        <v>39</v>
      </c>
      <c r="I95" s="53">
        <v>13.14</v>
      </c>
      <c r="J95" s="78">
        <v>0.4</v>
      </c>
      <c r="K95" s="107">
        <f t="shared" si="2"/>
        <v>7.8840000000000003</v>
      </c>
      <c r="L95" s="59"/>
      <c r="M95" s="109">
        <f t="shared" si="3"/>
        <v>0</v>
      </c>
    </row>
    <row r="96" spans="1:13" s="5" customFormat="1" x14ac:dyDescent="0.2">
      <c r="A96" s="47" t="s">
        <v>248</v>
      </c>
      <c r="B96" s="195" t="s">
        <v>405</v>
      </c>
      <c r="C96" s="48" t="s">
        <v>249</v>
      </c>
      <c r="D96" s="54" t="s">
        <v>250</v>
      </c>
      <c r="E96" s="50" t="s">
        <v>29</v>
      </c>
      <c r="F96" s="51" t="s">
        <v>139</v>
      </c>
      <c r="G96" s="52" t="s">
        <v>30</v>
      </c>
      <c r="H96" s="50" t="s">
        <v>39</v>
      </c>
      <c r="I96" s="53">
        <v>13.14</v>
      </c>
      <c r="J96" s="78">
        <v>0.2</v>
      </c>
      <c r="K96" s="107">
        <f t="shared" si="2"/>
        <v>10.512</v>
      </c>
      <c r="L96" s="59"/>
      <c r="M96" s="109">
        <f t="shared" si="3"/>
        <v>0</v>
      </c>
    </row>
    <row r="97" spans="1:13" s="5" customFormat="1" ht="16.5" x14ac:dyDescent="0.2">
      <c r="A97" s="47" t="s">
        <v>232</v>
      </c>
      <c r="B97" s="195" t="s">
        <v>406</v>
      </c>
      <c r="C97" s="48" t="s">
        <v>233</v>
      </c>
      <c r="D97" s="49" t="s">
        <v>234</v>
      </c>
      <c r="E97" s="50" t="s">
        <v>29</v>
      </c>
      <c r="F97" s="51" t="s">
        <v>139</v>
      </c>
      <c r="G97" s="52" t="s">
        <v>35</v>
      </c>
      <c r="H97" s="163" t="s">
        <v>36</v>
      </c>
      <c r="I97" s="121">
        <v>15.9</v>
      </c>
      <c r="J97" s="78">
        <v>0.2</v>
      </c>
      <c r="K97" s="107">
        <f t="shared" si="2"/>
        <v>12.72</v>
      </c>
      <c r="L97" s="59"/>
      <c r="M97" s="109">
        <f t="shared" si="3"/>
        <v>0</v>
      </c>
    </row>
    <row r="98" spans="1:13" s="5" customFormat="1" x14ac:dyDescent="0.2">
      <c r="A98" s="47">
        <v>9789533558080</v>
      </c>
      <c r="B98" s="195" t="s">
        <v>407</v>
      </c>
      <c r="C98" s="48" t="s">
        <v>233</v>
      </c>
      <c r="D98" s="49" t="s">
        <v>235</v>
      </c>
      <c r="E98" s="50" t="s">
        <v>29</v>
      </c>
      <c r="F98" s="51" t="s">
        <v>139</v>
      </c>
      <c r="G98" s="52" t="s">
        <v>35</v>
      </c>
      <c r="H98" s="162" t="s">
        <v>39</v>
      </c>
      <c r="I98" s="53">
        <v>16.899999999999999</v>
      </c>
      <c r="J98" s="78">
        <v>0.2</v>
      </c>
      <c r="K98" s="107">
        <f t="shared" si="2"/>
        <v>13.52</v>
      </c>
      <c r="L98" s="59"/>
      <c r="M98" s="109">
        <f t="shared" si="3"/>
        <v>0</v>
      </c>
    </row>
    <row r="99" spans="1:13" x14ac:dyDescent="0.2">
      <c r="A99" s="47" t="s">
        <v>236</v>
      </c>
      <c r="B99" s="195" t="s">
        <v>408</v>
      </c>
      <c r="C99" s="48" t="s">
        <v>233</v>
      </c>
      <c r="D99" s="61" t="s">
        <v>237</v>
      </c>
      <c r="E99" s="50" t="s">
        <v>29</v>
      </c>
      <c r="F99" s="51" t="s">
        <v>139</v>
      </c>
      <c r="G99" s="52" t="s">
        <v>30</v>
      </c>
      <c r="H99" s="50" t="s">
        <v>39</v>
      </c>
      <c r="I99" s="53">
        <v>15.9</v>
      </c>
      <c r="J99" s="78">
        <v>0.2</v>
      </c>
      <c r="K99" s="107">
        <f t="shared" si="2"/>
        <v>12.72</v>
      </c>
      <c r="L99" s="59"/>
      <c r="M99" s="109">
        <f t="shared" si="3"/>
        <v>0</v>
      </c>
    </row>
    <row r="100" spans="1:13" s="5" customFormat="1" x14ac:dyDescent="0.2">
      <c r="A100" s="47">
        <v>9789533559438</v>
      </c>
      <c r="B100" s="195" t="s">
        <v>409</v>
      </c>
      <c r="C100" s="48" t="s">
        <v>233</v>
      </c>
      <c r="D100" s="161" t="s">
        <v>349</v>
      </c>
      <c r="E100" s="50" t="s">
        <v>29</v>
      </c>
      <c r="F100" s="51" t="s">
        <v>139</v>
      </c>
      <c r="G100" s="52" t="s">
        <v>30</v>
      </c>
      <c r="H100" s="50" t="s">
        <v>39</v>
      </c>
      <c r="I100" s="53">
        <v>18.899999999999999</v>
      </c>
      <c r="J100" s="78">
        <v>0.2</v>
      </c>
      <c r="K100" s="107">
        <f t="shared" si="2"/>
        <v>15.12</v>
      </c>
      <c r="L100" s="59"/>
      <c r="M100" s="109">
        <f t="shared" si="3"/>
        <v>0</v>
      </c>
    </row>
    <row r="101" spans="1:13" s="5" customFormat="1" x14ac:dyDescent="0.2">
      <c r="A101" s="47">
        <v>9789533559032</v>
      </c>
      <c r="B101" s="195" t="s">
        <v>410</v>
      </c>
      <c r="C101" s="48" t="s">
        <v>252</v>
      </c>
      <c r="D101" s="117" t="s">
        <v>328</v>
      </c>
      <c r="E101" s="50" t="s">
        <v>29</v>
      </c>
      <c r="F101" s="51" t="s">
        <v>139</v>
      </c>
      <c r="G101" s="52" t="s">
        <v>30</v>
      </c>
      <c r="H101" s="50" t="s">
        <v>39</v>
      </c>
      <c r="I101" s="53">
        <v>16.899999999999999</v>
      </c>
      <c r="J101" s="78">
        <v>0.2</v>
      </c>
      <c r="K101" s="107">
        <f t="shared" si="2"/>
        <v>13.52</v>
      </c>
      <c r="L101" s="59"/>
      <c r="M101" s="109">
        <f t="shared" si="3"/>
        <v>0</v>
      </c>
    </row>
    <row r="102" spans="1:13" s="5" customFormat="1" x14ac:dyDescent="0.2">
      <c r="A102" s="47" t="s">
        <v>251</v>
      </c>
      <c r="B102" s="195" t="s">
        <v>411</v>
      </c>
      <c r="C102" s="48" t="s">
        <v>252</v>
      </c>
      <c r="D102" s="54" t="s">
        <v>253</v>
      </c>
      <c r="E102" s="50" t="s">
        <v>29</v>
      </c>
      <c r="F102" s="51" t="s">
        <v>139</v>
      </c>
      <c r="G102" s="52" t="s">
        <v>30</v>
      </c>
      <c r="H102" s="50" t="s">
        <v>39</v>
      </c>
      <c r="I102" s="121">
        <v>15.9</v>
      </c>
      <c r="J102" s="78">
        <v>0.2</v>
      </c>
      <c r="K102" s="107">
        <f t="shared" si="2"/>
        <v>12.72</v>
      </c>
      <c r="L102" s="59"/>
      <c r="M102" s="109">
        <f t="shared" si="3"/>
        <v>0</v>
      </c>
    </row>
    <row r="103" spans="1:13" s="3" customFormat="1" x14ac:dyDescent="0.2">
      <c r="A103" s="94" t="s">
        <v>254</v>
      </c>
      <c r="B103" s="196" t="s">
        <v>412</v>
      </c>
      <c r="C103" s="48" t="s">
        <v>252</v>
      </c>
      <c r="D103" s="54" t="s">
        <v>255</v>
      </c>
      <c r="E103" s="50" t="s">
        <v>29</v>
      </c>
      <c r="F103" s="51" t="s">
        <v>139</v>
      </c>
      <c r="G103" s="52" t="s">
        <v>30</v>
      </c>
      <c r="H103" s="50" t="s">
        <v>39</v>
      </c>
      <c r="I103" s="121">
        <v>14.9</v>
      </c>
      <c r="J103" s="78">
        <v>0.2</v>
      </c>
      <c r="K103" s="107">
        <f t="shared" si="2"/>
        <v>11.920000000000002</v>
      </c>
      <c r="L103" s="59"/>
      <c r="M103" s="109">
        <f t="shared" si="3"/>
        <v>0</v>
      </c>
    </row>
    <row r="104" spans="1:13" s="5" customFormat="1" x14ac:dyDescent="0.2">
      <c r="A104" s="47" t="s">
        <v>256</v>
      </c>
      <c r="B104" s="195" t="s">
        <v>413</v>
      </c>
      <c r="C104" s="48" t="s">
        <v>252</v>
      </c>
      <c r="D104" s="54" t="s">
        <v>257</v>
      </c>
      <c r="E104" s="50" t="s">
        <v>29</v>
      </c>
      <c r="F104" s="51" t="s">
        <v>139</v>
      </c>
      <c r="G104" s="52" t="s">
        <v>30</v>
      </c>
      <c r="H104" s="50" t="s">
        <v>39</v>
      </c>
      <c r="I104" s="121">
        <v>15.9</v>
      </c>
      <c r="J104" s="78">
        <v>0.2</v>
      </c>
      <c r="K104" s="107">
        <f t="shared" si="2"/>
        <v>12.72</v>
      </c>
      <c r="L104" s="59"/>
      <c r="M104" s="109">
        <f t="shared" si="3"/>
        <v>0</v>
      </c>
    </row>
    <row r="105" spans="1:13" s="5" customFormat="1" ht="18" customHeight="1" x14ac:dyDescent="0.2">
      <c r="A105" s="47" t="s">
        <v>258</v>
      </c>
      <c r="B105" s="195" t="s">
        <v>414</v>
      </c>
      <c r="C105" s="48" t="s">
        <v>259</v>
      </c>
      <c r="D105" s="54" t="s">
        <v>260</v>
      </c>
      <c r="E105" s="50" t="s">
        <v>29</v>
      </c>
      <c r="F105" s="51" t="s">
        <v>139</v>
      </c>
      <c r="G105" s="52" t="s">
        <v>30</v>
      </c>
      <c r="H105" s="50" t="s">
        <v>39</v>
      </c>
      <c r="I105" s="121">
        <v>15.79</v>
      </c>
      <c r="J105" s="78">
        <v>0.2</v>
      </c>
      <c r="K105" s="107">
        <f t="shared" si="2"/>
        <v>12.632</v>
      </c>
      <c r="L105" s="59"/>
      <c r="M105" s="109">
        <f t="shared" si="3"/>
        <v>0</v>
      </c>
    </row>
    <row r="106" spans="1:13" s="5" customFormat="1" x14ac:dyDescent="0.2">
      <c r="A106" s="47" t="s">
        <v>261</v>
      </c>
      <c r="B106" s="195" t="s">
        <v>415</v>
      </c>
      <c r="C106" s="48" t="s">
        <v>262</v>
      </c>
      <c r="D106" s="61" t="s">
        <v>263</v>
      </c>
      <c r="E106" s="50" t="s">
        <v>29</v>
      </c>
      <c r="F106" s="51" t="s">
        <v>139</v>
      </c>
      <c r="G106" s="52" t="s">
        <v>30</v>
      </c>
      <c r="H106" s="50" t="s">
        <v>39</v>
      </c>
      <c r="I106" s="121">
        <v>12.9</v>
      </c>
      <c r="J106" s="78">
        <v>0.2</v>
      </c>
      <c r="K106" s="107">
        <f t="shared" si="2"/>
        <v>10.32</v>
      </c>
      <c r="L106" s="59"/>
      <c r="M106" s="109">
        <f t="shared" si="3"/>
        <v>0</v>
      </c>
    </row>
    <row r="107" spans="1:13" s="5" customFormat="1" x14ac:dyDescent="0.2">
      <c r="A107" s="47" t="s">
        <v>264</v>
      </c>
      <c r="B107" s="195" t="s">
        <v>416</v>
      </c>
      <c r="C107" s="48" t="s">
        <v>262</v>
      </c>
      <c r="D107" s="61" t="s">
        <v>265</v>
      </c>
      <c r="E107" s="50" t="s">
        <v>29</v>
      </c>
      <c r="F107" s="51" t="s">
        <v>139</v>
      </c>
      <c r="G107" s="52" t="s">
        <v>30</v>
      </c>
      <c r="H107" s="50" t="s">
        <v>39</v>
      </c>
      <c r="I107" s="121">
        <v>12.9</v>
      </c>
      <c r="J107" s="78">
        <v>0.2</v>
      </c>
      <c r="K107" s="107">
        <f t="shared" si="2"/>
        <v>10.32</v>
      </c>
      <c r="L107" s="59"/>
      <c r="M107" s="109">
        <f t="shared" si="3"/>
        <v>0</v>
      </c>
    </row>
    <row r="108" spans="1:13" x14ac:dyDescent="0.2">
      <c r="A108" s="47">
        <v>9789533559445</v>
      </c>
      <c r="B108" s="195" t="s">
        <v>417</v>
      </c>
      <c r="C108" s="48" t="s">
        <v>262</v>
      </c>
      <c r="D108" s="160" t="s">
        <v>350</v>
      </c>
      <c r="E108" s="50" t="s">
        <v>29</v>
      </c>
      <c r="F108" s="51" t="s">
        <v>139</v>
      </c>
      <c r="G108" s="52" t="s">
        <v>30</v>
      </c>
      <c r="H108" s="50" t="s">
        <v>39</v>
      </c>
      <c r="I108" s="121">
        <v>19.899999999999999</v>
      </c>
      <c r="J108" s="78">
        <v>0.2</v>
      </c>
      <c r="K108" s="107">
        <f t="shared" si="2"/>
        <v>15.92</v>
      </c>
      <c r="L108" s="59"/>
      <c r="M108" s="109">
        <f t="shared" si="3"/>
        <v>0</v>
      </c>
    </row>
    <row r="109" spans="1:13" s="5" customFormat="1" x14ac:dyDescent="0.2">
      <c r="A109" s="47" t="s">
        <v>266</v>
      </c>
      <c r="B109" s="195" t="s">
        <v>418</v>
      </c>
      <c r="C109" s="48" t="s">
        <v>262</v>
      </c>
      <c r="D109" s="61" t="s">
        <v>267</v>
      </c>
      <c r="E109" s="50" t="s">
        <v>29</v>
      </c>
      <c r="F109" s="51" t="s">
        <v>139</v>
      </c>
      <c r="G109" s="52" t="s">
        <v>30</v>
      </c>
      <c r="H109" s="50" t="s">
        <v>102</v>
      </c>
      <c r="I109" s="121">
        <v>13.9</v>
      </c>
      <c r="J109" s="78">
        <v>0.2</v>
      </c>
      <c r="K109" s="107">
        <f t="shared" si="2"/>
        <v>11.120000000000001</v>
      </c>
      <c r="L109" s="59"/>
      <c r="M109" s="109">
        <f t="shared" si="3"/>
        <v>0</v>
      </c>
    </row>
    <row r="110" spans="1:13" s="3" customFormat="1" ht="12" customHeight="1" x14ac:dyDescent="0.2">
      <c r="A110" s="47" t="s">
        <v>268</v>
      </c>
      <c r="B110" s="195" t="s">
        <v>419</v>
      </c>
      <c r="C110" s="48" t="s">
        <v>262</v>
      </c>
      <c r="D110" s="56" t="s">
        <v>269</v>
      </c>
      <c r="E110" s="50" t="s">
        <v>29</v>
      </c>
      <c r="F110" s="51" t="s">
        <v>139</v>
      </c>
      <c r="G110" s="52" t="s">
        <v>30</v>
      </c>
      <c r="H110" s="50" t="s">
        <v>39</v>
      </c>
      <c r="I110" s="121">
        <v>15.9</v>
      </c>
      <c r="J110" s="78">
        <v>0.2</v>
      </c>
      <c r="K110" s="107">
        <f t="shared" si="2"/>
        <v>12.72</v>
      </c>
      <c r="L110" s="59"/>
      <c r="M110" s="109">
        <f t="shared" si="3"/>
        <v>0</v>
      </c>
    </row>
    <row r="111" spans="1:13" ht="19.7" customHeight="1" x14ac:dyDescent="0.2">
      <c r="A111" s="47" t="s">
        <v>270</v>
      </c>
      <c r="B111" s="195" t="s">
        <v>420</v>
      </c>
      <c r="C111" s="48" t="s">
        <v>262</v>
      </c>
      <c r="D111" s="49" t="s">
        <v>271</v>
      </c>
      <c r="E111" s="50" t="s">
        <v>29</v>
      </c>
      <c r="F111" s="51" t="s">
        <v>139</v>
      </c>
      <c r="G111" s="52" t="s">
        <v>30</v>
      </c>
      <c r="H111" s="50" t="s">
        <v>39</v>
      </c>
      <c r="I111" s="121">
        <v>15.9</v>
      </c>
      <c r="J111" s="78">
        <v>0.2</v>
      </c>
      <c r="K111" s="107">
        <f t="shared" si="2"/>
        <v>12.72</v>
      </c>
      <c r="L111" s="59"/>
      <c r="M111" s="109">
        <f t="shared" si="3"/>
        <v>0</v>
      </c>
    </row>
    <row r="112" spans="1:13" s="1" customFormat="1" x14ac:dyDescent="0.2">
      <c r="A112" s="47" t="s">
        <v>272</v>
      </c>
      <c r="B112" s="195" t="s">
        <v>421</v>
      </c>
      <c r="C112" s="48" t="s">
        <v>262</v>
      </c>
      <c r="D112" s="49" t="s">
        <v>273</v>
      </c>
      <c r="E112" s="50" t="s">
        <v>29</v>
      </c>
      <c r="F112" s="51" t="s">
        <v>139</v>
      </c>
      <c r="G112" s="52" t="s">
        <v>30</v>
      </c>
      <c r="H112" s="50" t="s">
        <v>52</v>
      </c>
      <c r="I112" s="53">
        <v>10.49</v>
      </c>
      <c r="J112" s="78">
        <v>0.3</v>
      </c>
      <c r="K112" s="107">
        <f t="shared" si="2"/>
        <v>7.343</v>
      </c>
      <c r="L112" s="59"/>
      <c r="M112" s="109">
        <f t="shared" si="3"/>
        <v>0</v>
      </c>
    </row>
    <row r="113" spans="1:13" s="1" customFormat="1" x14ac:dyDescent="0.2">
      <c r="A113" s="95" t="s">
        <v>276</v>
      </c>
      <c r="B113" s="198" t="s">
        <v>422</v>
      </c>
      <c r="C113" s="83" t="s">
        <v>277</v>
      </c>
      <c r="D113" s="99" t="s">
        <v>278</v>
      </c>
      <c r="E113" s="50" t="s">
        <v>29</v>
      </c>
      <c r="F113" s="51" t="s">
        <v>139</v>
      </c>
      <c r="G113" s="52" t="s">
        <v>30</v>
      </c>
      <c r="H113" s="85" t="s">
        <v>39</v>
      </c>
      <c r="I113" s="88">
        <v>15.79</v>
      </c>
      <c r="J113" s="89">
        <v>0.2</v>
      </c>
      <c r="K113" s="107">
        <f t="shared" si="2"/>
        <v>12.632</v>
      </c>
      <c r="L113" s="59"/>
      <c r="M113" s="109">
        <f t="shared" si="3"/>
        <v>0</v>
      </c>
    </row>
    <row r="114" spans="1:13" s="1" customFormat="1" x14ac:dyDescent="0.2">
      <c r="A114" s="95">
        <v>9789533559643</v>
      </c>
      <c r="B114" s="198">
        <v>106111</v>
      </c>
      <c r="C114" s="83" t="s">
        <v>430</v>
      </c>
      <c r="D114" s="252" t="s">
        <v>431</v>
      </c>
      <c r="E114" s="50" t="s">
        <v>29</v>
      </c>
      <c r="F114" s="51" t="s">
        <v>139</v>
      </c>
      <c r="G114" s="52" t="s">
        <v>30</v>
      </c>
      <c r="H114" s="85" t="s">
        <v>52</v>
      </c>
      <c r="I114" s="88">
        <v>18.899999999999999</v>
      </c>
      <c r="J114" s="89">
        <v>0.1</v>
      </c>
      <c r="K114" s="107">
        <f t="shared" si="2"/>
        <v>17.009999999999998</v>
      </c>
      <c r="L114" s="59"/>
      <c r="M114" s="109">
        <f t="shared" si="3"/>
        <v>0</v>
      </c>
    </row>
    <row r="115" spans="1:13" s="1" customFormat="1" x14ac:dyDescent="0.2">
      <c r="A115" s="95">
        <v>9789533556819</v>
      </c>
      <c r="B115" s="198" t="s">
        <v>423</v>
      </c>
      <c r="C115" s="83" t="s">
        <v>279</v>
      </c>
      <c r="D115" s="84" t="s">
        <v>280</v>
      </c>
      <c r="E115" s="50" t="s">
        <v>29</v>
      </c>
      <c r="F115" s="51" t="s">
        <v>139</v>
      </c>
      <c r="G115" s="52" t="s">
        <v>30</v>
      </c>
      <c r="H115" s="85" t="s">
        <v>39</v>
      </c>
      <c r="I115" s="88">
        <v>14.9</v>
      </c>
      <c r="J115" s="89">
        <v>0.2</v>
      </c>
      <c r="K115" s="107">
        <f t="shared" si="2"/>
        <v>11.920000000000002</v>
      </c>
      <c r="L115" s="59"/>
      <c r="M115" s="109">
        <f t="shared" si="3"/>
        <v>0</v>
      </c>
    </row>
    <row r="116" spans="1:13" s="1" customFormat="1" x14ac:dyDescent="0.2">
      <c r="A116" s="95">
        <v>9789533559674</v>
      </c>
      <c r="B116" s="198">
        <v>106131</v>
      </c>
      <c r="C116" s="83" t="s">
        <v>428</v>
      </c>
      <c r="D116" s="251" t="s">
        <v>429</v>
      </c>
      <c r="E116" s="50" t="s">
        <v>29</v>
      </c>
      <c r="F116" s="51" t="s">
        <v>139</v>
      </c>
      <c r="G116" s="52" t="s">
        <v>30</v>
      </c>
      <c r="H116" s="85" t="s">
        <v>52</v>
      </c>
      <c r="I116" s="88">
        <v>15.9</v>
      </c>
      <c r="J116" s="89">
        <v>0.1</v>
      </c>
      <c r="K116" s="107">
        <f t="shared" si="2"/>
        <v>14.31</v>
      </c>
      <c r="L116" s="59"/>
      <c r="M116" s="109">
        <f t="shared" si="3"/>
        <v>0</v>
      </c>
    </row>
    <row r="117" spans="1:13" s="1" customFormat="1" x14ac:dyDescent="0.2">
      <c r="A117" s="95" t="s">
        <v>281</v>
      </c>
      <c r="B117" s="198" t="s">
        <v>424</v>
      </c>
      <c r="C117" s="83" t="s">
        <v>282</v>
      </c>
      <c r="D117" s="122" t="s">
        <v>283</v>
      </c>
      <c r="E117" s="50" t="s">
        <v>29</v>
      </c>
      <c r="F117" s="51" t="s">
        <v>43</v>
      </c>
      <c r="G117" s="57" t="s">
        <v>30</v>
      </c>
      <c r="H117" s="97" t="s">
        <v>48</v>
      </c>
      <c r="I117" s="124">
        <v>17.899999999999999</v>
      </c>
      <c r="J117" s="89">
        <v>0.2</v>
      </c>
      <c r="K117" s="107">
        <f t="shared" si="2"/>
        <v>14.32</v>
      </c>
      <c r="L117" s="59"/>
      <c r="M117" s="109">
        <f t="shared" si="3"/>
        <v>0</v>
      </c>
    </row>
    <row r="118" spans="1:13" s="1" customFormat="1" x14ac:dyDescent="0.2">
      <c r="A118" s="95" t="s">
        <v>284</v>
      </c>
      <c r="B118" s="198" t="s">
        <v>425</v>
      </c>
      <c r="C118" s="83" t="s">
        <v>285</v>
      </c>
      <c r="D118" s="166" t="s">
        <v>286</v>
      </c>
      <c r="E118" s="85" t="s">
        <v>29</v>
      </c>
      <c r="F118" s="51" t="s">
        <v>139</v>
      </c>
      <c r="G118" s="52" t="s">
        <v>30</v>
      </c>
      <c r="H118" s="85" t="s">
        <v>39</v>
      </c>
      <c r="I118" s="88">
        <v>13.14</v>
      </c>
      <c r="J118" s="89">
        <v>0.3</v>
      </c>
      <c r="K118" s="107">
        <f t="shared" si="2"/>
        <v>9.1980000000000004</v>
      </c>
      <c r="L118" s="59"/>
      <c r="M118" s="109">
        <f t="shared" si="3"/>
        <v>0</v>
      </c>
    </row>
    <row r="119" spans="1:13" s="1" customFormat="1" ht="12.75" customHeight="1" x14ac:dyDescent="0.2">
      <c r="A119" s="95" t="s">
        <v>287</v>
      </c>
      <c r="B119" s="198" t="s">
        <v>426</v>
      </c>
      <c r="C119" s="83" t="s">
        <v>285</v>
      </c>
      <c r="D119" s="166" t="s">
        <v>288</v>
      </c>
      <c r="E119" s="85" t="s">
        <v>29</v>
      </c>
      <c r="F119" s="86" t="s">
        <v>139</v>
      </c>
      <c r="G119" s="87" t="s">
        <v>30</v>
      </c>
      <c r="H119" s="85" t="s">
        <v>39</v>
      </c>
      <c r="I119" s="88">
        <v>16.899999999999999</v>
      </c>
      <c r="J119" s="89">
        <v>0.2</v>
      </c>
      <c r="K119" s="107">
        <f t="shared" si="2"/>
        <v>13.52</v>
      </c>
      <c r="L119" s="59"/>
      <c r="M119" s="109">
        <f t="shared" si="3"/>
        <v>0</v>
      </c>
    </row>
    <row r="120" spans="1:13" s="1" customFormat="1" ht="12.75" customHeight="1" x14ac:dyDescent="0.2">
      <c r="A120" s="206" t="s">
        <v>330</v>
      </c>
      <c r="B120" s="207"/>
      <c r="C120" s="208"/>
      <c r="D120" s="209"/>
      <c r="E120" s="125"/>
      <c r="F120" s="131"/>
      <c r="G120" s="126"/>
      <c r="H120" s="125"/>
      <c r="I120" s="127"/>
      <c r="J120" s="128"/>
      <c r="K120" s="126"/>
      <c r="L120" s="129"/>
      <c r="M120" s="130">
        <f>SUM(M14:M119)</f>
        <v>0</v>
      </c>
    </row>
    <row r="121" spans="1:13" s="1" customFormat="1" ht="18.75" customHeight="1" x14ac:dyDescent="0.2">
      <c r="A121" s="213" t="s">
        <v>367</v>
      </c>
      <c r="B121" s="214"/>
      <c r="C121" s="214"/>
      <c r="D121" s="214"/>
      <c r="E121" s="214"/>
      <c r="F121" s="214"/>
      <c r="G121" s="214"/>
      <c r="H121" s="214"/>
      <c r="I121" s="214"/>
      <c r="J121" s="214"/>
      <c r="K121" s="214"/>
      <c r="L121" s="214"/>
      <c r="M121" s="215"/>
    </row>
    <row r="122" spans="1:13" s="1" customFormat="1" ht="21" customHeight="1" x14ac:dyDescent="0.2">
      <c r="A122" s="173">
        <v>9789533559520</v>
      </c>
      <c r="B122" s="199">
        <v>106543</v>
      </c>
      <c r="C122" s="184" t="s">
        <v>366</v>
      </c>
      <c r="D122" s="174" t="s">
        <v>364</v>
      </c>
      <c r="E122" s="175" t="s">
        <v>29</v>
      </c>
      <c r="F122" s="176" t="s">
        <v>139</v>
      </c>
      <c r="G122" s="177" t="s">
        <v>55</v>
      </c>
      <c r="H122" s="175" t="s">
        <v>140</v>
      </c>
      <c r="I122" s="178">
        <v>11.9</v>
      </c>
      <c r="J122" s="179">
        <v>0.1</v>
      </c>
      <c r="K122" s="180">
        <f t="shared" ref="K122" si="4">I122*(1-J122)</f>
        <v>10.71</v>
      </c>
      <c r="L122" s="181"/>
      <c r="M122" s="182">
        <f t="shared" ref="M122" si="5">K122*L122</f>
        <v>0</v>
      </c>
    </row>
    <row r="123" spans="1:13" s="1" customFormat="1" ht="21" customHeight="1" x14ac:dyDescent="0.2">
      <c r="A123" s="95">
        <v>9789533559537</v>
      </c>
      <c r="B123" s="198">
        <v>106544</v>
      </c>
      <c r="C123" s="183" t="s">
        <v>366</v>
      </c>
      <c r="D123" s="172" t="s">
        <v>365</v>
      </c>
      <c r="E123" s="85" t="s">
        <v>29</v>
      </c>
      <c r="F123" s="51" t="s">
        <v>139</v>
      </c>
      <c r="G123" s="52" t="s">
        <v>55</v>
      </c>
      <c r="H123" s="85" t="s">
        <v>140</v>
      </c>
      <c r="I123" s="88">
        <v>11.9</v>
      </c>
      <c r="J123" s="89">
        <v>0.1</v>
      </c>
      <c r="K123" s="79">
        <f>I123*(1-J123)</f>
        <v>10.71</v>
      </c>
      <c r="L123" s="59"/>
      <c r="M123" s="80">
        <f>K123*L123</f>
        <v>0</v>
      </c>
    </row>
    <row r="124" spans="1:13" x14ac:dyDescent="0.2">
      <c r="A124" s="95">
        <v>9789533558929</v>
      </c>
      <c r="B124" s="198">
        <v>101834</v>
      </c>
      <c r="C124" s="83" t="s">
        <v>137</v>
      </c>
      <c r="D124" s="166" t="s">
        <v>138</v>
      </c>
      <c r="E124" s="85" t="s">
        <v>29</v>
      </c>
      <c r="F124" s="51" t="s">
        <v>139</v>
      </c>
      <c r="G124" s="52" t="s">
        <v>55</v>
      </c>
      <c r="H124" s="85" t="s">
        <v>140</v>
      </c>
      <c r="I124" s="88">
        <v>20</v>
      </c>
      <c r="J124" s="89">
        <v>0.1</v>
      </c>
      <c r="K124" s="79">
        <f t="shared" ref="K124:K125" si="6">I124*(1-J124)</f>
        <v>18</v>
      </c>
      <c r="L124" s="59"/>
      <c r="M124" s="80">
        <f t="shared" ref="M124:M125" si="7">K124*L124</f>
        <v>0</v>
      </c>
    </row>
    <row r="125" spans="1:13" x14ac:dyDescent="0.2">
      <c r="A125" s="95">
        <v>9789533558554</v>
      </c>
      <c r="B125" s="198">
        <v>101832</v>
      </c>
      <c r="C125" s="83" t="s">
        <v>274</v>
      </c>
      <c r="D125" s="166" t="s">
        <v>275</v>
      </c>
      <c r="E125" s="85" t="s">
        <v>29</v>
      </c>
      <c r="F125" s="51" t="s">
        <v>139</v>
      </c>
      <c r="G125" s="52" t="s">
        <v>113</v>
      </c>
      <c r="H125" s="85" t="s">
        <v>140</v>
      </c>
      <c r="I125" s="88">
        <v>20</v>
      </c>
      <c r="J125" s="89">
        <v>0.1</v>
      </c>
      <c r="K125" s="79">
        <f t="shared" si="6"/>
        <v>18</v>
      </c>
      <c r="L125" s="59"/>
      <c r="M125" s="80">
        <f t="shared" si="7"/>
        <v>0</v>
      </c>
    </row>
    <row r="126" spans="1:13" ht="12" x14ac:dyDescent="0.2">
      <c r="A126" s="206" t="s">
        <v>331</v>
      </c>
      <c r="B126" s="207"/>
      <c r="C126" s="208"/>
      <c r="D126" s="209"/>
      <c r="E126" s="125"/>
      <c r="F126" s="131"/>
      <c r="G126" s="126"/>
      <c r="H126" s="125"/>
      <c r="I126" s="127"/>
      <c r="J126" s="128"/>
      <c r="K126" s="126"/>
      <c r="L126" s="129"/>
      <c r="M126" s="130">
        <f>SUM(M122:M125)</f>
        <v>0</v>
      </c>
    </row>
    <row r="127" spans="1:13" ht="15" x14ac:dyDescent="0.2">
      <c r="A127" s="244" t="s">
        <v>368</v>
      </c>
      <c r="B127" s="245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6"/>
    </row>
    <row r="128" spans="1:13" x14ac:dyDescent="0.2">
      <c r="A128" s="100">
        <v>9789533555263</v>
      </c>
      <c r="B128" s="194">
        <v>100157</v>
      </c>
      <c r="C128" s="101" t="s">
        <v>291</v>
      </c>
      <c r="D128" s="110" t="s">
        <v>292</v>
      </c>
      <c r="E128" s="102" t="s">
        <v>29</v>
      </c>
      <c r="F128" s="102" t="s">
        <v>54</v>
      </c>
      <c r="G128" s="104" t="s">
        <v>30</v>
      </c>
      <c r="H128" s="102" t="s">
        <v>39</v>
      </c>
      <c r="I128" s="111">
        <v>17.12</v>
      </c>
      <c r="J128" s="106">
        <v>0.2</v>
      </c>
      <c r="K128" s="81">
        <f t="shared" ref="K128:K156" si="8">I128*(1-J128)</f>
        <v>13.696000000000002</v>
      </c>
      <c r="L128" s="108"/>
      <c r="M128" s="109">
        <f t="shared" ref="M128:M156" si="9">K128*L128</f>
        <v>0</v>
      </c>
    </row>
    <row r="129" spans="1:13" x14ac:dyDescent="0.2">
      <c r="A129" s="47">
        <v>9789533557878</v>
      </c>
      <c r="B129" s="195">
        <v>100195</v>
      </c>
      <c r="C129" s="92" t="s">
        <v>302</v>
      </c>
      <c r="D129" s="91" t="s">
        <v>303</v>
      </c>
      <c r="E129" s="50" t="s">
        <v>29</v>
      </c>
      <c r="F129" s="50" t="s">
        <v>54</v>
      </c>
      <c r="G129" s="52" t="s">
        <v>30</v>
      </c>
      <c r="H129" s="50" t="s">
        <v>39</v>
      </c>
      <c r="I129" s="53">
        <v>22.9</v>
      </c>
      <c r="J129" s="78">
        <v>0.2</v>
      </c>
      <c r="K129" s="81">
        <f t="shared" si="8"/>
        <v>18.32</v>
      </c>
      <c r="L129" s="59"/>
      <c r="M129" s="80">
        <f t="shared" si="9"/>
        <v>0</v>
      </c>
    </row>
    <row r="130" spans="1:13" x14ac:dyDescent="0.2">
      <c r="A130" s="47">
        <v>9789533554495</v>
      </c>
      <c r="B130" s="195">
        <v>100961</v>
      </c>
      <c r="C130" s="48" t="s">
        <v>46</v>
      </c>
      <c r="D130" s="56" t="s">
        <v>47</v>
      </c>
      <c r="E130" s="50" t="s">
        <v>29</v>
      </c>
      <c r="F130" s="50" t="s">
        <v>54</v>
      </c>
      <c r="G130" s="57" t="s">
        <v>35</v>
      </c>
      <c r="H130" s="50" t="s">
        <v>48</v>
      </c>
      <c r="I130" s="53">
        <v>24.9</v>
      </c>
      <c r="J130" s="78">
        <v>0.2</v>
      </c>
      <c r="K130" s="81">
        <f t="shared" si="8"/>
        <v>19.920000000000002</v>
      </c>
      <c r="L130" s="59"/>
      <c r="M130" s="80">
        <f t="shared" si="9"/>
        <v>0</v>
      </c>
    </row>
    <row r="131" spans="1:13" x14ac:dyDescent="0.2">
      <c r="A131" s="47">
        <v>9789533556857</v>
      </c>
      <c r="B131" s="195">
        <v>100179</v>
      </c>
      <c r="C131" s="48" t="s">
        <v>297</v>
      </c>
      <c r="D131" s="56" t="s">
        <v>298</v>
      </c>
      <c r="E131" s="50" t="s">
        <v>29</v>
      </c>
      <c r="F131" s="50" t="s">
        <v>54</v>
      </c>
      <c r="G131" s="52" t="s">
        <v>30</v>
      </c>
      <c r="H131" s="50" t="s">
        <v>39</v>
      </c>
      <c r="I131" s="53">
        <v>21.9</v>
      </c>
      <c r="J131" s="78">
        <v>0.2</v>
      </c>
      <c r="K131" s="81">
        <f t="shared" si="8"/>
        <v>17.52</v>
      </c>
      <c r="L131" s="59"/>
      <c r="M131" s="80">
        <f t="shared" si="9"/>
        <v>0</v>
      </c>
    </row>
    <row r="132" spans="1:13" x14ac:dyDescent="0.2">
      <c r="A132" s="47">
        <v>9789533556314</v>
      </c>
      <c r="B132" s="195">
        <v>100171</v>
      </c>
      <c r="C132" s="48" t="s">
        <v>294</v>
      </c>
      <c r="D132" s="56" t="s">
        <v>295</v>
      </c>
      <c r="E132" s="50" t="s">
        <v>29</v>
      </c>
      <c r="F132" s="50" t="s">
        <v>54</v>
      </c>
      <c r="G132" s="52" t="s">
        <v>30</v>
      </c>
      <c r="H132" s="50" t="s">
        <v>39</v>
      </c>
      <c r="I132" s="53">
        <v>18.899999999999999</v>
      </c>
      <c r="J132" s="78">
        <v>0.2</v>
      </c>
      <c r="K132" s="81">
        <f t="shared" si="8"/>
        <v>15.12</v>
      </c>
      <c r="L132" s="59"/>
      <c r="M132" s="80">
        <f t="shared" si="9"/>
        <v>0</v>
      </c>
    </row>
    <row r="133" spans="1:13" x14ac:dyDescent="0.2">
      <c r="A133" s="47">
        <v>9789533558882</v>
      </c>
      <c r="B133" s="195">
        <v>105301</v>
      </c>
      <c r="C133" s="48" t="s">
        <v>355</v>
      </c>
      <c r="D133" s="158" t="s">
        <v>356</v>
      </c>
      <c r="E133" s="50" t="s">
        <v>29</v>
      </c>
      <c r="F133" s="50" t="s">
        <v>54</v>
      </c>
      <c r="G133" s="52" t="s">
        <v>30</v>
      </c>
      <c r="H133" s="50" t="s">
        <v>39</v>
      </c>
      <c r="I133" s="53">
        <v>22.9</v>
      </c>
      <c r="J133" s="78">
        <v>0.2</v>
      </c>
      <c r="K133" s="81">
        <f t="shared" si="8"/>
        <v>18.32</v>
      </c>
      <c r="L133" s="59"/>
      <c r="M133" s="80">
        <f t="shared" si="9"/>
        <v>0</v>
      </c>
    </row>
    <row r="134" spans="1:13" x14ac:dyDescent="0.2">
      <c r="A134" s="47">
        <v>9789533556987</v>
      </c>
      <c r="B134" s="195">
        <v>100182</v>
      </c>
      <c r="C134" s="92" t="s">
        <v>301</v>
      </c>
      <c r="D134" s="93" t="s">
        <v>318</v>
      </c>
      <c r="E134" s="50" t="s">
        <v>29</v>
      </c>
      <c r="F134" s="50" t="s">
        <v>54</v>
      </c>
      <c r="G134" s="52" t="s">
        <v>30</v>
      </c>
      <c r="H134" s="50" t="s">
        <v>39</v>
      </c>
      <c r="I134" s="63">
        <v>19.899999999999999</v>
      </c>
      <c r="J134" s="78">
        <v>0.2</v>
      </c>
      <c r="K134" s="81">
        <f t="shared" si="8"/>
        <v>15.92</v>
      </c>
      <c r="L134" s="59"/>
      <c r="M134" s="80">
        <f t="shared" si="9"/>
        <v>0</v>
      </c>
    </row>
    <row r="135" spans="1:13" x14ac:dyDescent="0.2">
      <c r="A135" s="47">
        <v>9789533554310</v>
      </c>
      <c r="B135" s="195">
        <v>100136</v>
      </c>
      <c r="C135" s="48" t="s">
        <v>290</v>
      </c>
      <c r="D135" s="56" t="s">
        <v>289</v>
      </c>
      <c r="E135" s="50" t="s">
        <v>29</v>
      </c>
      <c r="F135" s="50" t="s">
        <v>54</v>
      </c>
      <c r="G135" s="52" t="s">
        <v>30</v>
      </c>
      <c r="H135" s="50" t="s">
        <v>39</v>
      </c>
      <c r="I135" s="53">
        <v>18.45</v>
      </c>
      <c r="J135" s="78">
        <v>0.2</v>
      </c>
      <c r="K135" s="81">
        <f t="shared" si="8"/>
        <v>14.76</v>
      </c>
      <c r="L135" s="59"/>
      <c r="M135" s="80">
        <f t="shared" si="9"/>
        <v>0</v>
      </c>
    </row>
    <row r="136" spans="1:13" x14ac:dyDescent="0.2">
      <c r="A136" s="47" t="s">
        <v>131</v>
      </c>
      <c r="B136" s="195">
        <v>101551</v>
      </c>
      <c r="C136" s="48" t="s">
        <v>132</v>
      </c>
      <c r="D136" s="64" t="s">
        <v>133</v>
      </c>
      <c r="E136" s="50" t="s">
        <v>29</v>
      </c>
      <c r="F136" s="50" t="s">
        <v>54</v>
      </c>
      <c r="G136" s="57" t="s">
        <v>30</v>
      </c>
      <c r="H136" s="59" t="s">
        <v>48</v>
      </c>
      <c r="I136" s="63">
        <v>17.12</v>
      </c>
      <c r="J136" s="78">
        <v>0.2</v>
      </c>
      <c r="K136" s="81">
        <f t="shared" si="8"/>
        <v>13.696000000000002</v>
      </c>
      <c r="L136" s="59"/>
      <c r="M136" s="80">
        <f t="shared" si="9"/>
        <v>0</v>
      </c>
    </row>
    <row r="137" spans="1:13" x14ac:dyDescent="0.2">
      <c r="A137" s="47" t="s">
        <v>134</v>
      </c>
      <c r="B137" s="195" t="s">
        <v>427</v>
      </c>
      <c r="C137" s="48" t="s">
        <v>135</v>
      </c>
      <c r="D137" s="62" t="s">
        <v>136</v>
      </c>
      <c r="E137" s="50" t="s">
        <v>29</v>
      </c>
      <c r="F137" s="50" t="s">
        <v>54</v>
      </c>
      <c r="G137" s="57" t="s">
        <v>30</v>
      </c>
      <c r="H137" s="59" t="s">
        <v>48</v>
      </c>
      <c r="I137" s="63">
        <v>16.899999999999999</v>
      </c>
      <c r="J137" s="78">
        <v>0.2</v>
      </c>
      <c r="K137" s="81">
        <f t="shared" si="8"/>
        <v>13.52</v>
      </c>
      <c r="L137" s="59"/>
      <c r="M137" s="80">
        <f t="shared" si="9"/>
        <v>0</v>
      </c>
    </row>
    <row r="138" spans="1:13" x14ac:dyDescent="0.2">
      <c r="A138" s="47">
        <v>9789533559209</v>
      </c>
      <c r="B138" s="195">
        <v>105839</v>
      </c>
      <c r="C138" s="48" t="s">
        <v>142</v>
      </c>
      <c r="D138" s="171" t="s">
        <v>357</v>
      </c>
      <c r="E138" s="50" t="s">
        <v>29</v>
      </c>
      <c r="F138" s="50" t="s">
        <v>54</v>
      </c>
      <c r="G138" s="52" t="s">
        <v>30</v>
      </c>
      <c r="H138" s="50" t="s">
        <v>39</v>
      </c>
      <c r="I138" s="63">
        <v>21.9</v>
      </c>
      <c r="J138" s="78">
        <v>0.2</v>
      </c>
      <c r="K138" s="81">
        <f t="shared" si="8"/>
        <v>17.52</v>
      </c>
      <c r="L138" s="59"/>
      <c r="M138" s="80">
        <f t="shared" si="9"/>
        <v>0</v>
      </c>
    </row>
    <row r="139" spans="1:13" x14ac:dyDescent="0.2">
      <c r="A139" s="47">
        <v>9789533556925</v>
      </c>
      <c r="B139" s="195">
        <v>100491</v>
      </c>
      <c r="C139" s="48" t="s">
        <v>296</v>
      </c>
      <c r="D139" s="93" t="s">
        <v>313</v>
      </c>
      <c r="E139" s="50" t="s">
        <v>29</v>
      </c>
      <c r="F139" s="50" t="s">
        <v>54</v>
      </c>
      <c r="G139" s="52" t="s">
        <v>30</v>
      </c>
      <c r="H139" s="50" t="s">
        <v>39</v>
      </c>
      <c r="I139" s="63">
        <v>18.899999999999999</v>
      </c>
      <c r="J139" s="78">
        <v>0.2</v>
      </c>
      <c r="K139" s="81">
        <f t="shared" si="8"/>
        <v>15.12</v>
      </c>
      <c r="L139" s="59"/>
      <c r="M139" s="80">
        <f t="shared" si="9"/>
        <v>0</v>
      </c>
    </row>
    <row r="140" spans="1:13" x14ac:dyDescent="0.2">
      <c r="A140" s="47">
        <v>9789533559094</v>
      </c>
      <c r="B140" s="195">
        <v>105844</v>
      </c>
      <c r="C140" s="48" t="s">
        <v>299</v>
      </c>
      <c r="D140" s="93" t="s">
        <v>315</v>
      </c>
      <c r="E140" s="50" t="s">
        <v>29</v>
      </c>
      <c r="F140" s="50" t="s">
        <v>54</v>
      </c>
      <c r="G140" s="52" t="s">
        <v>30</v>
      </c>
      <c r="H140" s="50" t="s">
        <v>39</v>
      </c>
      <c r="I140" s="63">
        <v>19.899999999999999</v>
      </c>
      <c r="J140" s="78">
        <v>0.2</v>
      </c>
      <c r="K140" s="81">
        <f t="shared" si="8"/>
        <v>15.92</v>
      </c>
      <c r="L140" s="59"/>
      <c r="M140" s="80">
        <f t="shared" si="9"/>
        <v>0</v>
      </c>
    </row>
    <row r="141" spans="1:13" ht="18.75" customHeight="1" x14ac:dyDescent="0.2">
      <c r="A141" s="47">
        <v>9789533551289</v>
      </c>
      <c r="B141" s="195">
        <v>100454</v>
      </c>
      <c r="C141" s="48" t="s">
        <v>293</v>
      </c>
      <c r="D141" s="93" t="s">
        <v>312</v>
      </c>
      <c r="E141" s="50" t="s">
        <v>29</v>
      </c>
      <c r="F141" s="50" t="s">
        <v>54</v>
      </c>
      <c r="G141" s="52" t="s">
        <v>30</v>
      </c>
      <c r="H141" s="50" t="s">
        <v>39</v>
      </c>
      <c r="I141" s="63">
        <v>17.12</v>
      </c>
      <c r="J141" s="78">
        <v>0.2</v>
      </c>
      <c r="K141" s="81">
        <f t="shared" si="8"/>
        <v>13.696000000000002</v>
      </c>
      <c r="L141" s="59"/>
      <c r="M141" s="80">
        <f t="shared" si="9"/>
        <v>0</v>
      </c>
    </row>
    <row r="142" spans="1:13" x14ac:dyDescent="0.2">
      <c r="A142" s="47">
        <v>9789533557823</v>
      </c>
      <c r="B142" s="195">
        <v>100191</v>
      </c>
      <c r="C142" s="92" t="s">
        <v>308</v>
      </c>
      <c r="D142" s="93" t="s">
        <v>309</v>
      </c>
      <c r="E142" s="50" t="s">
        <v>29</v>
      </c>
      <c r="F142" s="50" t="s">
        <v>54</v>
      </c>
      <c r="G142" s="52" t="s">
        <v>30</v>
      </c>
      <c r="H142" s="50" t="s">
        <v>39</v>
      </c>
      <c r="I142" s="63">
        <v>21.9</v>
      </c>
      <c r="J142" s="78">
        <v>0.2</v>
      </c>
      <c r="K142" s="81">
        <f t="shared" si="8"/>
        <v>17.52</v>
      </c>
      <c r="L142" s="59"/>
      <c r="M142" s="80">
        <f t="shared" si="9"/>
        <v>0</v>
      </c>
    </row>
    <row r="143" spans="1:13" x14ac:dyDescent="0.2">
      <c r="A143" s="94" t="s">
        <v>204</v>
      </c>
      <c r="B143" s="196">
        <v>100205</v>
      </c>
      <c r="C143" s="48" t="s">
        <v>205</v>
      </c>
      <c r="D143" s="96" t="s">
        <v>206</v>
      </c>
      <c r="E143" s="50" t="s">
        <v>29</v>
      </c>
      <c r="F143" s="50" t="s">
        <v>54</v>
      </c>
      <c r="G143" s="52" t="s">
        <v>30</v>
      </c>
      <c r="H143" s="50" t="s">
        <v>39</v>
      </c>
      <c r="I143" s="53">
        <v>20.9</v>
      </c>
      <c r="J143" s="78">
        <v>0.2</v>
      </c>
      <c r="K143" s="81">
        <f t="shared" si="8"/>
        <v>16.72</v>
      </c>
      <c r="L143" s="59"/>
      <c r="M143" s="80">
        <f t="shared" si="9"/>
        <v>0</v>
      </c>
    </row>
    <row r="144" spans="1:13" x14ac:dyDescent="0.2">
      <c r="A144" s="65" t="s">
        <v>207</v>
      </c>
      <c r="B144" s="197">
        <v>100782</v>
      </c>
      <c r="C144" s="48" t="s">
        <v>208</v>
      </c>
      <c r="D144" s="96" t="s">
        <v>209</v>
      </c>
      <c r="E144" s="50" t="s">
        <v>29</v>
      </c>
      <c r="F144" s="51" t="s">
        <v>43</v>
      </c>
      <c r="G144" s="52" t="s">
        <v>30</v>
      </c>
      <c r="H144" s="50" t="s">
        <v>140</v>
      </c>
      <c r="I144" s="53">
        <v>29.9</v>
      </c>
      <c r="J144" s="78">
        <v>0.2</v>
      </c>
      <c r="K144" s="81">
        <f t="shared" si="8"/>
        <v>23.92</v>
      </c>
      <c r="L144" s="59"/>
      <c r="M144" s="80">
        <f t="shared" si="9"/>
        <v>0</v>
      </c>
    </row>
    <row r="145" spans="1:13" x14ac:dyDescent="0.2">
      <c r="A145" s="47" t="str">
        <f>[1]Sheet1!$A$15</f>
        <v>9789533557939</v>
      </c>
      <c r="B145" s="195">
        <v>100777</v>
      </c>
      <c r="C145" s="48" t="s">
        <v>208</v>
      </c>
      <c r="D145" s="62" t="s">
        <v>210</v>
      </c>
      <c r="E145" s="50" t="s">
        <v>29</v>
      </c>
      <c r="F145" s="50" t="s">
        <v>54</v>
      </c>
      <c r="G145" s="57" t="s">
        <v>35</v>
      </c>
      <c r="H145" s="59" t="s">
        <v>48</v>
      </c>
      <c r="I145" s="63">
        <v>25.9</v>
      </c>
      <c r="J145" s="78">
        <v>0.2</v>
      </c>
      <c r="K145" s="81">
        <f t="shared" si="8"/>
        <v>20.72</v>
      </c>
      <c r="L145" s="59"/>
      <c r="M145" s="80">
        <f t="shared" si="9"/>
        <v>0</v>
      </c>
    </row>
    <row r="146" spans="1:13" x14ac:dyDescent="0.2">
      <c r="A146" s="47">
        <v>9789533556970</v>
      </c>
      <c r="B146" s="195">
        <v>101222</v>
      </c>
      <c r="C146" s="82" t="s">
        <v>225</v>
      </c>
      <c r="D146" s="159" t="s">
        <v>336</v>
      </c>
      <c r="E146" s="50" t="s">
        <v>29</v>
      </c>
      <c r="F146" s="50" t="s">
        <v>54</v>
      </c>
      <c r="G146" s="57" t="s">
        <v>30</v>
      </c>
      <c r="H146" s="59" t="s">
        <v>226</v>
      </c>
      <c r="I146" s="63">
        <v>33</v>
      </c>
      <c r="J146" s="78">
        <v>0.2</v>
      </c>
      <c r="K146" s="81">
        <f t="shared" si="8"/>
        <v>26.400000000000002</v>
      </c>
      <c r="L146" s="59"/>
      <c r="M146" s="80">
        <f t="shared" si="9"/>
        <v>0</v>
      </c>
    </row>
    <row r="147" spans="1:13" x14ac:dyDescent="0.2">
      <c r="A147" s="47">
        <v>9789533557861</v>
      </c>
      <c r="B147" s="195">
        <v>100194</v>
      </c>
      <c r="C147" s="92" t="s">
        <v>304</v>
      </c>
      <c r="D147" s="93" t="s">
        <v>305</v>
      </c>
      <c r="E147" s="50" t="s">
        <v>29</v>
      </c>
      <c r="F147" s="50" t="s">
        <v>54</v>
      </c>
      <c r="G147" s="52" t="s">
        <v>30</v>
      </c>
      <c r="H147" s="50" t="s">
        <v>39</v>
      </c>
      <c r="I147" s="63">
        <v>21.9</v>
      </c>
      <c r="J147" s="78">
        <v>0.2</v>
      </c>
      <c r="K147" s="81">
        <f t="shared" si="8"/>
        <v>17.52</v>
      </c>
      <c r="L147" s="59"/>
      <c r="M147" s="80">
        <f t="shared" si="9"/>
        <v>0</v>
      </c>
    </row>
    <row r="148" spans="1:13" x14ac:dyDescent="0.2">
      <c r="A148" s="47" t="s">
        <v>227</v>
      </c>
      <c r="B148" s="195" t="s">
        <v>401</v>
      </c>
      <c r="C148" s="48" t="s">
        <v>228</v>
      </c>
      <c r="D148" s="64" t="s">
        <v>229</v>
      </c>
      <c r="E148" s="50" t="s">
        <v>29</v>
      </c>
      <c r="F148" s="51" t="s">
        <v>43</v>
      </c>
      <c r="G148" s="57" t="s">
        <v>55</v>
      </c>
      <c r="H148" s="59" t="s">
        <v>140</v>
      </c>
      <c r="I148" s="63">
        <v>9.9</v>
      </c>
      <c r="J148" s="78">
        <v>0.1</v>
      </c>
      <c r="K148" s="81">
        <f t="shared" si="8"/>
        <v>8.91</v>
      </c>
      <c r="L148" s="59"/>
      <c r="M148" s="80">
        <f t="shared" si="9"/>
        <v>0</v>
      </c>
    </row>
    <row r="149" spans="1:13" x14ac:dyDescent="0.2">
      <c r="A149" s="47">
        <v>9789533557335</v>
      </c>
      <c r="B149" s="195">
        <v>101202</v>
      </c>
      <c r="C149" s="55" t="s">
        <v>230</v>
      </c>
      <c r="D149" s="158" t="s">
        <v>337</v>
      </c>
      <c r="E149" s="50" t="s">
        <v>29</v>
      </c>
      <c r="F149" s="50" t="s">
        <v>43</v>
      </c>
      <c r="G149" s="57" t="s">
        <v>30</v>
      </c>
      <c r="H149" s="59" t="s">
        <v>231</v>
      </c>
      <c r="I149" s="53">
        <v>22.9</v>
      </c>
      <c r="J149" s="78">
        <v>0.2</v>
      </c>
      <c r="K149" s="81">
        <f t="shared" si="8"/>
        <v>18.32</v>
      </c>
      <c r="L149" s="59"/>
      <c r="M149" s="80">
        <f t="shared" si="9"/>
        <v>0</v>
      </c>
    </row>
    <row r="150" spans="1:13" ht="18.75" customHeight="1" x14ac:dyDescent="0.2">
      <c r="A150" s="47">
        <v>9789533557366</v>
      </c>
      <c r="B150" s="195">
        <v>101029</v>
      </c>
      <c r="C150" s="48" t="s">
        <v>238</v>
      </c>
      <c r="D150" s="91" t="s">
        <v>314</v>
      </c>
      <c r="E150" s="50" t="s">
        <v>29</v>
      </c>
      <c r="F150" s="50" t="s">
        <v>54</v>
      </c>
      <c r="G150" s="52" t="s">
        <v>30</v>
      </c>
      <c r="H150" s="50" t="s">
        <v>39</v>
      </c>
      <c r="I150" s="53">
        <v>18.899999999999999</v>
      </c>
      <c r="J150" s="78">
        <v>0.2</v>
      </c>
      <c r="K150" s="81">
        <f t="shared" si="8"/>
        <v>15.12</v>
      </c>
      <c r="L150" s="59"/>
      <c r="M150" s="80">
        <f t="shared" si="9"/>
        <v>0</v>
      </c>
    </row>
    <row r="151" spans="1:13" x14ac:dyDescent="0.2">
      <c r="A151" s="47">
        <v>9789533558080</v>
      </c>
      <c r="B151" s="195" t="s">
        <v>407</v>
      </c>
      <c r="C151" s="48" t="s">
        <v>233</v>
      </c>
      <c r="D151" s="49" t="s">
        <v>235</v>
      </c>
      <c r="E151" s="50" t="s">
        <v>29</v>
      </c>
      <c r="F151" s="51" t="s">
        <v>54</v>
      </c>
      <c r="G151" s="52" t="s">
        <v>35</v>
      </c>
      <c r="H151" s="162" t="s">
        <v>39</v>
      </c>
      <c r="I151" s="53">
        <v>16.899999999999999</v>
      </c>
      <c r="J151" s="78">
        <v>0.2</v>
      </c>
      <c r="K151" s="81">
        <f t="shared" si="8"/>
        <v>13.52</v>
      </c>
      <c r="L151" s="59"/>
      <c r="M151" s="80">
        <f t="shared" si="9"/>
        <v>0</v>
      </c>
    </row>
    <row r="152" spans="1:13" x14ac:dyDescent="0.2">
      <c r="A152" s="47" t="s">
        <v>236</v>
      </c>
      <c r="B152" s="195" t="s">
        <v>408</v>
      </c>
      <c r="C152" s="48" t="s">
        <v>233</v>
      </c>
      <c r="D152" s="160" t="s">
        <v>237</v>
      </c>
      <c r="E152" s="50" t="s">
        <v>29</v>
      </c>
      <c r="F152" s="51" t="s">
        <v>54</v>
      </c>
      <c r="G152" s="52" t="s">
        <v>30</v>
      </c>
      <c r="H152" s="50" t="s">
        <v>39</v>
      </c>
      <c r="I152" s="53">
        <v>15.9</v>
      </c>
      <c r="J152" s="78">
        <v>0.2</v>
      </c>
      <c r="K152" s="81">
        <f t="shared" si="8"/>
        <v>12.72</v>
      </c>
      <c r="L152" s="59"/>
      <c r="M152" s="80">
        <f t="shared" si="9"/>
        <v>0</v>
      </c>
    </row>
    <row r="153" spans="1:13" x14ac:dyDescent="0.2">
      <c r="A153" s="47">
        <v>9789533559032</v>
      </c>
      <c r="B153" s="195" t="s">
        <v>410</v>
      </c>
      <c r="C153" s="48" t="s">
        <v>252</v>
      </c>
      <c r="D153" s="117" t="s">
        <v>328</v>
      </c>
      <c r="E153" s="50" t="s">
        <v>29</v>
      </c>
      <c r="F153" s="51" t="s">
        <v>54</v>
      </c>
      <c r="G153" s="52" t="s">
        <v>30</v>
      </c>
      <c r="H153" s="50" t="s">
        <v>39</v>
      </c>
      <c r="I153" s="53">
        <v>16.899999999999999</v>
      </c>
      <c r="J153" s="78">
        <v>0.2</v>
      </c>
      <c r="K153" s="81">
        <f t="shared" si="8"/>
        <v>13.52</v>
      </c>
      <c r="L153" s="59"/>
      <c r="M153" s="80">
        <f t="shared" si="9"/>
        <v>0</v>
      </c>
    </row>
    <row r="154" spans="1:13" x14ac:dyDescent="0.2">
      <c r="A154" s="47">
        <v>9789533550565</v>
      </c>
      <c r="B154" s="195" t="s">
        <v>420</v>
      </c>
      <c r="C154" s="48" t="s">
        <v>262</v>
      </c>
      <c r="D154" s="49" t="s">
        <v>271</v>
      </c>
      <c r="E154" s="50" t="s">
        <v>29</v>
      </c>
      <c r="F154" s="51" t="s">
        <v>139</v>
      </c>
      <c r="G154" s="52" t="s">
        <v>30</v>
      </c>
      <c r="H154" s="50" t="s">
        <v>39</v>
      </c>
      <c r="I154" s="121">
        <v>15.9</v>
      </c>
      <c r="J154" s="78">
        <v>0.2</v>
      </c>
      <c r="K154" s="81">
        <f t="shared" si="8"/>
        <v>12.72</v>
      </c>
      <c r="L154" s="59"/>
      <c r="M154" s="80">
        <f t="shared" si="9"/>
        <v>0</v>
      </c>
    </row>
    <row r="155" spans="1:13" x14ac:dyDescent="0.2">
      <c r="A155" s="47">
        <v>9789533557830</v>
      </c>
      <c r="B155" s="195">
        <v>100192</v>
      </c>
      <c r="C155" s="92" t="s">
        <v>306</v>
      </c>
      <c r="D155" s="91" t="s">
        <v>307</v>
      </c>
      <c r="E155" s="50" t="s">
        <v>29</v>
      </c>
      <c r="F155" s="50" t="s">
        <v>54</v>
      </c>
      <c r="G155" s="52" t="s">
        <v>30</v>
      </c>
      <c r="H155" s="50" t="s">
        <v>39</v>
      </c>
      <c r="I155" s="53">
        <v>21.9</v>
      </c>
      <c r="J155" s="78">
        <v>0.2</v>
      </c>
      <c r="K155" s="81">
        <f t="shared" si="8"/>
        <v>17.52</v>
      </c>
      <c r="L155" s="59"/>
      <c r="M155" s="80">
        <f t="shared" si="9"/>
        <v>0</v>
      </c>
    </row>
    <row r="156" spans="1:13" x14ac:dyDescent="0.2">
      <c r="A156" s="95">
        <v>9789533556994</v>
      </c>
      <c r="B156" s="198">
        <v>100183</v>
      </c>
      <c r="C156" s="83" t="s">
        <v>300</v>
      </c>
      <c r="D156" s="112" t="s">
        <v>317</v>
      </c>
      <c r="E156" s="85" t="s">
        <v>29</v>
      </c>
      <c r="F156" s="85" t="s">
        <v>54</v>
      </c>
      <c r="G156" s="87" t="s">
        <v>30</v>
      </c>
      <c r="H156" s="85" t="s">
        <v>39</v>
      </c>
      <c r="I156" s="88">
        <v>22.9</v>
      </c>
      <c r="J156" s="89">
        <v>0.2</v>
      </c>
      <c r="K156" s="81">
        <f t="shared" si="8"/>
        <v>18.32</v>
      </c>
      <c r="L156" s="59"/>
      <c r="M156" s="80">
        <f t="shared" si="9"/>
        <v>0</v>
      </c>
    </row>
    <row r="157" spans="1:13" ht="12" x14ac:dyDescent="0.2">
      <c r="A157" s="206" t="s">
        <v>332</v>
      </c>
      <c r="B157" s="207"/>
      <c r="C157" s="208"/>
      <c r="D157" s="209"/>
      <c r="E157" s="125"/>
      <c r="F157" s="125"/>
      <c r="G157" s="126"/>
      <c r="H157" s="125"/>
      <c r="I157" s="127"/>
      <c r="J157" s="128"/>
      <c r="K157" s="127"/>
      <c r="L157" s="129"/>
      <c r="M157" s="130">
        <f>SUM(M128:M156)</f>
        <v>0</v>
      </c>
    </row>
    <row r="158" spans="1:13" ht="15" x14ac:dyDescent="0.2">
      <c r="A158" s="241" t="s">
        <v>369</v>
      </c>
      <c r="B158" s="242"/>
      <c r="C158" s="242"/>
      <c r="D158" s="242"/>
      <c r="E158" s="242"/>
      <c r="F158" s="242"/>
      <c r="G158" s="242"/>
      <c r="H158" s="242"/>
      <c r="I158" s="242"/>
      <c r="J158" s="242"/>
      <c r="K158" s="242"/>
      <c r="L158" s="242"/>
      <c r="M158" s="243"/>
    </row>
    <row r="159" spans="1:13" ht="20.25" customHeight="1" x14ac:dyDescent="0.2">
      <c r="A159" s="47" t="str">
        <f>[1]Sheet1!$A$53</f>
        <v>9789533557588</v>
      </c>
      <c r="B159" s="195">
        <v>101205</v>
      </c>
      <c r="C159" s="58" t="str">
        <f>[1]Sheet1!$C$53</f>
        <v>Bukvić Pažin Anda, Ott Franolić Marija</v>
      </c>
      <c r="D159" s="49" t="s">
        <v>53</v>
      </c>
      <c r="E159" s="50" t="s">
        <v>29</v>
      </c>
      <c r="F159" s="50" t="s">
        <v>54</v>
      </c>
      <c r="G159" s="57" t="s">
        <v>55</v>
      </c>
      <c r="H159" s="59" t="s">
        <v>48</v>
      </c>
      <c r="I159" s="53">
        <v>23.9</v>
      </c>
      <c r="J159" s="78">
        <v>0.2</v>
      </c>
      <c r="K159" s="81">
        <f t="shared" ref="K159:K170" si="10">I159*(1-J159)</f>
        <v>19.12</v>
      </c>
      <c r="L159" s="59"/>
      <c r="M159" s="80">
        <f t="shared" ref="M159:M170" si="11">K159*L159</f>
        <v>0</v>
      </c>
    </row>
    <row r="160" spans="1:13" x14ac:dyDescent="0.2">
      <c r="A160" s="47">
        <v>9789533559506</v>
      </c>
      <c r="B160" s="195">
        <v>105842</v>
      </c>
      <c r="C160" s="58" t="s">
        <v>362</v>
      </c>
      <c r="D160" s="161" t="s">
        <v>363</v>
      </c>
      <c r="E160" s="50" t="s">
        <v>29</v>
      </c>
      <c r="F160" s="50" t="s">
        <v>54</v>
      </c>
      <c r="G160" s="57" t="s">
        <v>35</v>
      </c>
      <c r="H160" s="59" t="s">
        <v>61</v>
      </c>
      <c r="I160" s="53">
        <v>25.9</v>
      </c>
      <c r="J160" s="78">
        <v>0.2</v>
      </c>
      <c r="K160" s="81">
        <f t="shared" si="10"/>
        <v>20.72</v>
      </c>
      <c r="L160" s="59"/>
      <c r="M160" s="80">
        <f t="shared" si="11"/>
        <v>0</v>
      </c>
    </row>
    <row r="161" spans="1:13" x14ac:dyDescent="0.2">
      <c r="A161" s="47">
        <v>9789533551586</v>
      </c>
      <c r="B161" s="195">
        <v>101144</v>
      </c>
      <c r="C161" s="48" t="s">
        <v>59</v>
      </c>
      <c r="D161" s="56" t="s">
        <v>60</v>
      </c>
      <c r="E161" s="50" t="s">
        <v>29</v>
      </c>
      <c r="F161" s="50" t="s">
        <v>54</v>
      </c>
      <c r="G161" s="57" t="s">
        <v>35</v>
      </c>
      <c r="H161" s="50" t="s">
        <v>61</v>
      </c>
      <c r="I161" s="53">
        <v>19.775698453779299</v>
      </c>
      <c r="J161" s="78">
        <v>0.2</v>
      </c>
      <c r="K161" s="81">
        <f t="shared" si="10"/>
        <v>15.82055876302344</v>
      </c>
      <c r="L161" s="59"/>
      <c r="M161" s="80">
        <f t="shared" si="11"/>
        <v>0</v>
      </c>
    </row>
    <row r="162" spans="1:13" x14ac:dyDescent="0.2">
      <c r="A162" s="47">
        <v>9789533558110</v>
      </c>
      <c r="B162" s="195">
        <v>101209</v>
      </c>
      <c r="C162" s="92" t="s">
        <v>310</v>
      </c>
      <c r="D162" s="91" t="s">
        <v>311</v>
      </c>
      <c r="E162" s="50" t="s">
        <v>29</v>
      </c>
      <c r="F162" s="50" t="s">
        <v>54</v>
      </c>
      <c r="G162" s="57" t="s">
        <v>35</v>
      </c>
      <c r="H162" s="50" t="s">
        <v>324</v>
      </c>
      <c r="I162" s="53">
        <v>24.9</v>
      </c>
      <c r="J162" s="78">
        <v>0.2</v>
      </c>
      <c r="K162" s="81">
        <f t="shared" si="10"/>
        <v>19.920000000000002</v>
      </c>
      <c r="L162" s="59"/>
      <c r="M162" s="80">
        <f t="shared" si="11"/>
        <v>0</v>
      </c>
    </row>
    <row r="163" spans="1:13" x14ac:dyDescent="0.2">
      <c r="A163" s="47" t="s">
        <v>95</v>
      </c>
      <c r="B163" s="195">
        <v>101220</v>
      </c>
      <c r="C163" s="48" t="s">
        <v>96</v>
      </c>
      <c r="D163" s="62" t="s">
        <v>97</v>
      </c>
      <c r="E163" s="50" t="s">
        <v>29</v>
      </c>
      <c r="F163" s="50" t="s">
        <v>54</v>
      </c>
      <c r="G163" s="57" t="s">
        <v>30</v>
      </c>
      <c r="H163" s="59" t="s">
        <v>61</v>
      </c>
      <c r="I163" s="53">
        <v>19.899999999999999</v>
      </c>
      <c r="J163" s="78">
        <v>0.2</v>
      </c>
      <c r="K163" s="81">
        <f t="shared" si="10"/>
        <v>15.92</v>
      </c>
      <c r="L163" s="59"/>
      <c r="M163" s="80">
        <f t="shared" si="11"/>
        <v>0</v>
      </c>
    </row>
    <row r="164" spans="1:13" x14ac:dyDescent="0.2">
      <c r="A164" s="47" t="s">
        <v>131</v>
      </c>
      <c r="B164" s="195">
        <v>101551</v>
      </c>
      <c r="C164" s="48" t="s">
        <v>132</v>
      </c>
      <c r="D164" s="64" t="s">
        <v>133</v>
      </c>
      <c r="E164" s="50" t="s">
        <v>29</v>
      </c>
      <c r="F164" s="50" t="s">
        <v>54</v>
      </c>
      <c r="G164" s="57" t="s">
        <v>30</v>
      </c>
      <c r="H164" s="59" t="s">
        <v>48</v>
      </c>
      <c r="I164" s="63">
        <v>17.12</v>
      </c>
      <c r="J164" s="78">
        <v>0.2</v>
      </c>
      <c r="K164" s="81">
        <f t="shared" si="10"/>
        <v>13.696000000000002</v>
      </c>
      <c r="L164" s="59"/>
      <c r="M164" s="80">
        <f t="shared" si="11"/>
        <v>0</v>
      </c>
    </row>
    <row r="165" spans="1:13" x14ac:dyDescent="0.2">
      <c r="A165" s="47" t="s">
        <v>196</v>
      </c>
      <c r="B165" s="195">
        <v>101181</v>
      </c>
      <c r="C165" s="48" t="s">
        <v>197</v>
      </c>
      <c r="D165" s="64" t="s">
        <v>198</v>
      </c>
      <c r="E165" s="50" t="s">
        <v>29</v>
      </c>
      <c r="F165" s="51" t="s">
        <v>139</v>
      </c>
      <c r="G165" s="57" t="s">
        <v>113</v>
      </c>
      <c r="H165" s="59" t="s">
        <v>48</v>
      </c>
      <c r="I165" s="63">
        <v>17.12</v>
      </c>
      <c r="J165" s="78">
        <v>0.2</v>
      </c>
      <c r="K165" s="81">
        <f t="shared" si="10"/>
        <v>13.696000000000002</v>
      </c>
      <c r="L165" s="59"/>
      <c r="M165" s="80">
        <f t="shared" si="11"/>
        <v>0</v>
      </c>
    </row>
    <row r="166" spans="1:13" x14ac:dyDescent="0.2">
      <c r="A166" s="47">
        <v>9789533555676</v>
      </c>
      <c r="B166" s="195">
        <v>101552</v>
      </c>
      <c r="C166" s="48" t="s">
        <v>199</v>
      </c>
      <c r="D166" s="56" t="s">
        <v>200</v>
      </c>
      <c r="E166" s="50" t="s">
        <v>29</v>
      </c>
      <c r="F166" s="51" t="s">
        <v>43</v>
      </c>
      <c r="G166" s="57" t="s">
        <v>55</v>
      </c>
      <c r="H166" s="50" t="s">
        <v>61</v>
      </c>
      <c r="I166" s="53">
        <v>17.121242285486801</v>
      </c>
      <c r="J166" s="78">
        <v>0.2</v>
      </c>
      <c r="K166" s="81">
        <f t="shared" si="10"/>
        <v>13.696993828389441</v>
      </c>
      <c r="L166" s="59"/>
      <c r="M166" s="80">
        <f t="shared" si="11"/>
        <v>0</v>
      </c>
    </row>
    <row r="167" spans="1:13" ht="22.5" x14ac:dyDescent="0.2">
      <c r="A167" s="47">
        <v>9789533559452</v>
      </c>
      <c r="B167" s="195">
        <v>105843</v>
      </c>
      <c r="C167" s="170" t="s">
        <v>354</v>
      </c>
      <c r="D167" s="158" t="s">
        <v>353</v>
      </c>
      <c r="E167" s="50" t="s">
        <v>29</v>
      </c>
      <c r="F167" s="50" t="s">
        <v>54</v>
      </c>
      <c r="G167" s="57" t="s">
        <v>30</v>
      </c>
      <c r="H167" s="59" t="s">
        <v>48</v>
      </c>
      <c r="I167" s="53">
        <v>25.9</v>
      </c>
      <c r="J167" s="78">
        <v>0.2</v>
      </c>
      <c r="K167" s="81">
        <f t="shared" si="10"/>
        <v>20.72</v>
      </c>
      <c r="L167" s="59"/>
      <c r="M167" s="80">
        <f t="shared" si="11"/>
        <v>0</v>
      </c>
    </row>
    <row r="168" spans="1:13" x14ac:dyDescent="0.2">
      <c r="A168" s="65" t="s">
        <v>207</v>
      </c>
      <c r="B168" s="197">
        <v>100782</v>
      </c>
      <c r="C168" s="48" t="s">
        <v>208</v>
      </c>
      <c r="D168" s="96" t="s">
        <v>209</v>
      </c>
      <c r="E168" s="50" t="s">
        <v>29</v>
      </c>
      <c r="F168" s="51" t="s">
        <v>43</v>
      </c>
      <c r="G168" s="52" t="s">
        <v>30</v>
      </c>
      <c r="H168" s="50" t="s">
        <v>140</v>
      </c>
      <c r="I168" s="53">
        <v>29.9</v>
      </c>
      <c r="J168" s="78">
        <v>0.2</v>
      </c>
      <c r="K168" s="81">
        <f t="shared" si="10"/>
        <v>23.92</v>
      </c>
      <c r="L168" s="59"/>
      <c r="M168" s="80">
        <f t="shared" si="11"/>
        <v>0</v>
      </c>
    </row>
    <row r="169" spans="1:13" x14ac:dyDescent="0.2">
      <c r="A169" s="47" t="str">
        <f>[1]Sheet1!$A$15</f>
        <v>9789533557939</v>
      </c>
      <c r="B169" s="195">
        <v>100777</v>
      </c>
      <c r="C169" s="48" t="s">
        <v>208</v>
      </c>
      <c r="D169" s="62" t="s">
        <v>210</v>
      </c>
      <c r="E169" s="50" t="s">
        <v>29</v>
      </c>
      <c r="F169" s="51" t="s">
        <v>43</v>
      </c>
      <c r="G169" s="57" t="s">
        <v>35</v>
      </c>
      <c r="H169" s="59" t="s">
        <v>48</v>
      </c>
      <c r="I169" s="63">
        <v>25.9</v>
      </c>
      <c r="J169" s="78">
        <v>0.2</v>
      </c>
      <c r="K169" s="81">
        <f t="shared" si="10"/>
        <v>20.72</v>
      </c>
      <c r="L169" s="59"/>
      <c r="M169" s="80">
        <f t="shared" si="11"/>
        <v>0</v>
      </c>
    </row>
    <row r="170" spans="1:13" x14ac:dyDescent="0.2">
      <c r="A170" s="95">
        <v>9789533557649</v>
      </c>
      <c r="B170" s="198">
        <v>101712</v>
      </c>
      <c r="C170" s="83" t="s">
        <v>346</v>
      </c>
      <c r="D170" s="165" t="s">
        <v>338</v>
      </c>
      <c r="E170" s="85" t="s">
        <v>29</v>
      </c>
      <c r="F170" s="85" t="s">
        <v>54</v>
      </c>
      <c r="G170" s="123" t="s">
        <v>35</v>
      </c>
      <c r="H170" s="85" t="s">
        <v>61</v>
      </c>
      <c r="I170" s="88">
        <v>24.9</v>
      </c>
      <c r="J170" s="89">
        <v>0.2</v>
      </c>
      <c r="K170" s="81">
        <f t="shared" si="10"/>
        <v>19.920000000000002</v>
      </c>
      <c r="L170" s="59"/>
      <c r="M170" s="98">
        <f t="shared" si="11"/>
        <v>0</v>
      </c>
    </row>
    <row r="171" spans="1:13" ht="12" x14ac:dyDescent="0.2">
      <c r="A171" s="216" t="s">
        <v>370</v>
      </c>
      <c r="B171" s="217"/>
      <c r="C171" s="218"/>
      <c r="D171" s="219"/>
      <c r="E171" s="132"/>
      <c r="F171" s="133"/>
      <c r="G171" s="134"/>
      <c r="H171" s="132"/>
      <c r="I171" s="135"/>
      <c r="J171" s="136"/>
      <c r="K171" s="135"/>
      <c r="L171" s="137"/>
      <c r="M171" s="138">
        <f>SUM(M159:M170)</f>
        <v>0</v>
      </c>
    </row>
    <row r="172" spans="1:13" ht="15" x14ac:dyDescent="0.25">
      <c r="A172" s="220" t="s">
        <v>371</v>
      </c>
      <c r="B172" s="221"/>
      <c r="C172" s="222"/>
      <c r="D172" s="222"/>
      <c r="E172" s="223"/>
      <c r="F172" s="223"/>
      <c r="G172" s="223"/>
      <c r="H172" s="223"/>
      <c r="I172" s="223"/>
      <c r="J172" s="223"/>
      <c r="K172" s="224"/>
      <c r="L172" s="139"/>
      <c r="M172" s="140">
        <f>M171+M157+M126+M120</f>
        <v>0</v>
      </c>
    </row>
  </sheetData>
  <sheetProtection selectLockedCells="1" selectUnlockedCells="1"/>
  <autoFilter ref="D1:D172" xr:uid="{AFDD9F13-70BA-47BE-AAC0-587166F6C4D5}"/>
  <sortState ref="A159:M170">
    <sortCondition ref="C159:C170"/>
  </sortState>
  <mergeCells count="24">
    <mergeCell ref="A157:D157"/>
    <mergeCell ref="A171:D171"/>
    <mergeCell ref="A172:K172"/>
    <mergeCell ref="F2:I2"/>
    <mergeCell ref="J2:L2"/>
    <mergeCell ref="F3:L3"/>
    <mergeCell ref="C5:M5"/>
    <mergeCell ref="C6:D6"/>
    <mergeCell ref="F6:G6"/>
    <mergeCell ref="H6:M6"/>
    <mergeCell ref="F8:G8"/>
    <mergeCell ref="H8:M8"/>
    <mergeCell ref="A158:M158"/>
    <mergeCell ref="A127:M127"/>
    <mergeCell ref="A13:M13"/>
    <mergeCell ref="F9:G9"/>
    <mergeCell ref="C7:D7"/>
    <mergeCell ref="F7:G7"/>
    <mergeCell ref="H7:M7"/>
    <mergeCell ref="C8:D8"/>
    <mergeCell ref="A126:D126"/>
    <mergeCell ref="A10:M10"/>
    <mergeCell ref="A120:D120"/>
    <mergeCell ref="A121:M121"/>
  </mergeCells>
  <pageMargins left="0.39370078740157483" right="0.39370078740157483" top="0.78740157480314965" bottom="0.47244094488188981" header="0.19685039370078741" footer="0.23622047244094491"/>
  <pageSetup paperSize="9" scale="75" firstPageNumber="0" fitToHeight="0" orientation="portrait" useFirstPageNumber="1" r:id="rId1"/>
  <headerFooter scaleWithDoc="0" alignWithMargins="0">
    <oddHeader>&amp;C&amp;"Candara,Podebljano"&amp;16Naklada LJEVAK d.o.o.
&amp;14www. ljevak.hr</oddHeader>
    <oddFooter>&amp;L&amp;"Calibri,Uobičajeno"&amp;8E: skole@naklada-ljevak.hr; prodaja@naklada-ljevak.hr
T: 01 4804 007&amp;C&amp;8Str.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PONUDA ZA ŠKOLE</vt:lpstr>
      <vt:lpstr>'PONUDA ZA ŠKOLE'!Ispis_naslova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Marijana</cp:lastModifiedBy>
  <cp:lastPrinted>2026-03-23T08:45:17Z</cp:lastPrinted>
  <dcterms:created xsi:type="dcterms:W3CDTF">2010-04-26T12:49:00Z</dcterms:created>
  <dcterms:modified xsi:type="dcterms:W3CDTF">2026-04-16T14:23:48Z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75BBEEA64E534F8C860876EF404A0FC9_13</vt:lpwstr>
  </property>
  <property fmtid="{D5CDD505-2E9C-101B-9397-08002B2CF9AE}" pid="3" name="KSOProductBuildVer">
    <vt:lpwstr>1033-12.2.0.21179</vt:lpwstr>
  </property>
</Properties>
</file>